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565" activeTab="0"/>
  </bookViews>
  <sheets>
    <sheet name="30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Area" localSheetId="0">'30b'!$A$1:$D$120</definedName>
  </definedNames>
  <calcPr fullCalcOnLoad="1"/>
</workbook>
</file>

<file path=xl/sharedStrings.xml><?xml version="1.0" encoding="utf-8"?>
<sst xmlns="http://schemas.openxmlformats.org/spreadsheetml/2006/main" count="278" uniqueCount="231">
  <si>
    <t>TOTAL</t>
  </si>
  <si>
    <t>UNITATEA ADMINISTRATIV-TERITORIALĂ………</t>
  </si>
  <si>
    <t>INSTITUŢIA .............................</t>
  </si>
  <si>
    <t xml:space="preserve">Anexa 7 la normele metodologice </t>
  </si>
  <si>
    <t xml:space="preserve">(Anexa 30b  la situaţiile financiare) </t>
  </si>
  <si>
    <t>PLĂŢI   RESTANTE</t>
  </si>
  <si>
    <t>la data de 31 martie 2012</t>
  </si>
  <si>
    <t>cod……*).</t>
  </si>
  <si>
    <t>DENUMIREA INDICATORILOR</t>
  </si>
  <si>
    <t>Nr. Rând</t>
  </si>
  <si>
    <t>Sold la inceputul anului</t>
  </si>
  <si>
    <t>Sold la finele perioadei</t>
  </si>
  <si>
    <t>A</t>
  </si>
  <si>
    <t>B</t>
  </si>
  <si>
    <t>0 1</t>
  </si>
  <si>
    <t>02</t>
  </si>
  <si>
    <t>PLĂŢI RESTANTE-TOTAL (rd.07+12+27+32+37+42+47)=(rd.150+300),din care:</t>
  </si>
  <si>
    <t>01</t>
  </si>
  <si>
    <r>
      <t xml:space="preserve">   -</t>
    </r>
    <r>
      <rPr>
        <sz val="10"/>
        <rFont val="Arial"/>
        <family val="2"/>
      </rPr>
      <t>sub 30 de zile  (rd.7.1+12.1+27.1+32.1+37.1+42.1+47.1)=(rd151+301)</t>
    </r>
  </si>
  <si>
    <t xml:space="preserve">   -peste 30 de zile (rd.8+13+28+33+38+43+47.2)=(rd.152+302)</t>
  </si>
  <si>
    <t>03</t>
  </si>
  <si>
    <t xml:space="preserve">   -peste 90 de zile (rd.9+14+29+34+39+44+47.3)=(rd.153+303)</t>
  </si>
  <si>
    <t>04</t>
  </si>
  <si>
    <t xml:space="preserve">   -peste 120 zile (rd. 10+15+30+35+40+45+47.4)=(rd.154+304)  </t>
  </si>
  <si>
    <t>05</t>
  </si>
  <si>
    <t xml:space="preserve">   -peste 1 an ( rd. 11+16+31+36+41+46+47.5)=(rd.155+305)    </t>
  </si>
  <si>
    <t>06</t>
  </si>
  <si>
    <r>
      <t xml:space="preserve">Plăţi restante către furnizori, creditori din  operaţii  comerciale  </t>
    </r>
    <r>
      <rPr>
        <sz val="10"/>
        <rFont val="Arial"/>
        <family val="2"/>
      </rPr>
      <t>(</t>
    </r>
    <r>
      <rPr>
        <sz val="9"/>
        <rFont val="Arial"/>
        <family val="2"/>
      </rPr>
      <t xml:space="preserve">ct.401, ct.403, </t>
    </r>
    <r>
      <rPr>
        <sz val="10"/>
        <rFont val="Arial"/>
        <family val="2"/>
      </rPr>
      <t>ct</t>
    </r>
    <r>
      <rPr>
        <i/>
        <sz val="10"/>
        <rFont val="Arial"/>
        <family val="2"/>
      </rPr>
      <t>.</t>
    </r>
    <r>
      <rPr>
        <sz val="9"/>
        <rFont val="Arial"/>
        <family val="2"/>
      </rPr>
      <t>404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</rPr>
      <t>ct.405+</t>
    </r>
    <r>
      <rPr>
        <sz val="10"/>
        <rFont val="Arial"/>
        <family val="2"/>
      </rPr>
      <t>462</t>
    </r>
    <r>
      <rPr>
        <sz val="12"/>
        <rFont val="Arial"/>
        <family val="2"/>
      </rPr>
      <t>)</t>
    </r>
    <r>
      <rPr>
        <b/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(rd.07.1+08+09+10+11)=(rd.160+310) din care: </t>
    </r>
  </si>
  <si>
    <t>07</t>
  </si>
  <si>
    <r>
      <t xml:space="preserve">   -</t>
    </r>
    <r>
      <rPr>
        <sz val="10"/>
        <rFont val="Arial"/>
        <family val="2"/>
      </rPr>
      <t>sub 30 de zile=(rd.161+311)</t>
    </r>
    <r>
      <rPr>
        <b/>
        <sz val="10"/>
        <rFont val="Arial"/>
        <family val="2"/>
      </rPr>
      <t xml:space="preserve"> </t>
    </r>
  </si>
  <si>
    <t xml:space="preserve"> '07.1</t>
  </si>
  <si>
    <t xml:space="preserve">   -peste 30 de zile=(rd.162+312)</t>
  </si>
  <si>
    <t>08</t>
  </si>
  <si>
    <t xml:space="preserve">   -peste 90 de zile din care:=(rd.163+313)</t>
  </si>
  <si>
    <t>09</t>
  </si>
  <si>
    <t xml:space="preserve">   -(ct.462)=(rd.164+314)</t>
  </si>
  <si>
    <t xml:space="preserve">   -peste 120 zile=(rd.165+315)</t>
  </si>
  <si>
    <t>10</t>
  </si>
  <si>
    <t xml:space="preserve">   -peste 1 an=(rd.166+316)</t>
  </si>
  <si>
    <t>11</t>
  </si>
  <si>
    <r>
      <t xml:space="preserve">Plăţi restante faţă de bugetul general consolidat  </t>
    </r>
    <r>
      <rPr>
        <sz val="9"/>
        <rFont val="Arial"/>
        <family val="2"/>
      </rPr>
      <t xml:space="preserve">(rd.17+rd.18+rd.19+22) </t>
    </r>
    <r>
      <rPr>
        <b/>
        <sz val="9"/>
        <rFont val="Arial"/>
        <family val="2"/>
      </rPr>
      <t>=(rd.170)  din care:</t>
    </r>
  </si>
  <si>
    <t>12</t>
  </si>
  <si>
    <r>
      <t xml:space="preserve">   -</t>
    </r>
    <r>
      <rPr>
        <sz val="10"/>
        <rFont val="Arial"/>
        <family val="2"/>
      </rPr>
      <t>sub 30 de zile ( rd.17.1+18.1+19.1+22.1)=(rd.171)</t>
    </r>
  </si>
  <si>
    <t xml:space="preserve">   -peste 30 de zile ( rd.17.2+18.2+19.2+23)=(rd.172) </t>
  </si>
  <si>
    <t>13</t>
  </si>
  <si>
    <t xml:space="preserve">   -peste 90 de zile ( rd.17.3+18.3+19.3+24)=(rd.173)</t>
  </si>
  <si>
    <t>14</t>
  </si>
  <si>
    <t xml:space="preserve">   -peste 120 zile  (rd.17.4+18.4+19.4+25)=(rd.174)</t>
  </si>
  <si>
    <t>15</t>
  </si>
  <si>
    <t xml:space="preserve">   -peste 1 an   (rd.17.5+18.5+19.5+26)=(rd.175)</t>
  </si>
  <si>
    <t>16</t>
  </si>
  <si>
    <r>
      <t xml:space="preserve">Plăţi restante faţă  de bugetul de stat </t>
    </r>
    <r>
      <rPr>
        <sz val="10"/>
        <rFont val="Arial"/>
        <family val="2"/>
      </rPr>
      <t>(ct.4423, ct 444, ct.446, ct.4481)                                        ( rd.17.1+17.2+17.3+17.4+17.5)=(rd.180) din care:</t>
    </r>
  </si>
  <si>
    <t>17</t>
  </si>
  <si>
    <r>
      <t xml:space="preserve">   </t>
    </r>
    <r>
      <rPr>
        <sz val="10"/>
        <rFont val="Arial"/>
        <family val="2"/>
      </rPr>
      <t>-sub 30 de zile=(rd.181)</t>
    </r>
  </si>
  <si>
    <t xml:space="preserve">   -peste 30 de zile =(rd.182) </t>
  </si>
  <si>
    <t xml:space="preserve">   -peste 90 de zile =(rd.183)</t>
  </si>
  <si>
    <t xml:space="preserve">   -peste 120 zile=(rd.184)</t>
  </si>
  <si>
    <t xml:space="preserve">   -peste 1 an=(rd.185)</t>
  </si>
  <si>
    <r>
      <t xml:space="preserve">Plăţi restante faţă  de bugetul asigurarilor sociale de sănătate                                                     </t>
    </r>
    <r>
      <rPr>
        <i/>
        <sz val="10"/>
        <rFont val="Arial"/>
        <family val="2"/>
      </rPr>
      <t>(</t>
    </r>
    <r>
      <rPr>
        <sz val="10"/>
        <rFont val="Arial"/>
        <family val="2"/>
      </rPr>
      <t>ct.4313, ct.4314, ct.4315, ct.4317) ( rd.18.1+18.2+18.3+18.4+18.5)=(rd.190) din care:</t>
    </r>
  </si>
  <si>
    <t>18</t>
  </si>
  <si>
    <r>
      <t xml:space="preserve">  </t>
    </r>
    <r>
      <rPr>
        <sz val="10"/>
        <rFont val="Arial"/>
        <family val="2"/>
      </rPr>
      <t>-sub 30 de zile=(rd.191)</t>
    </r>
  </si>
  <si>
    <t xml:space="preserve">  -peste 30 de zile=(rd.192)</t>
  </si>
  <si>
    <t xml:space="preserve">  -peste 90 de zile=(rd.193)</t>
  </si>
  <si>
    <t xml:space="preserve">  -peste 120 de zile=(rd.194)</t>
  </si>
  <si>
    <t xml:space="preserve">  -peste 1 an =(rd.195)</t>
  </si>
  <si>
    <t>Plăţi restante faţă de bugetul asigurarilor sociale - Total (rd. 20+21) = (rd.200), din care:</t>
  </si>
  <si>
    <t>19</t>
  </si>
  <si>
    <r>
      <t xml:space="preserve">  -</t>
    </r>
    <r>
      <rPr>
        <sz val="10"/>
        <rFont val="Arial"/>
        <family val="2"/>
      </rPr>
      <t>sub 30 de zile  (rd20.1+21.1)=(rd.201)</t>
    </r>
  </si>
  <si>
    <t xml:space="preserve">  -peste 30 de zile (rd20.2+21.2)=(rd.202)</t>
  </si>
  <si>
    <t xml:space="preserve">  -peste 90 de zile (rd.20.3+21.3=(rd.203)</t>
  </si>
  <si>
    <t xml:space="preserve">  -peste 120 de zile (rd.20.4+21.4)=(rd.204)</t>
  </si>
  <si>
    <t xml:space="preserve">  -peste 1 an (20.5+21.5)=(rd.205)</t>
  </si>
  <si>
    <t xml:space="preserve">  -contribuţia pentru bugetul asigurărilor sociale de stat (ct.4311, ct.4312)                                     ( rd.20.1+20.2+20.3+20.4+20.5)=(rd.210) din care:</t>
  </si>
  <si>
    <t>20</t>
  </si>
  <si>
    <r>
      <t xml:space="preserve">  </t>
    </r>
    <r>
      <rPr>
        <sz val="10"/>
        <rFont val="Arial"/>
        <family val="2"/>
      </rPr>
      <t>-sub 30 de zile=(rd.211)</t>
    </r>
  </si>
  <si>
    <t xml:space="preserve">  -peste 30 de zile=(rd.212)</t>
  </si>
  <si>
    <t xml:space="preserve">  -peste 90 de zile=(rd.213)</t>
  </si>
  <si>
    <t xml:space="preserve">  -peste 120 de zile=(rd.214)</t>
  </si>
  <si>
    <t xml:space="preserve">  -peste 1 an =(rd.215)</t>
  </si>
  <si>
    <t xml:space="preserve">  -contribuţia pentru bugetul asigurărilor pentru şomaj (ct.4371, ct.4372, ct.4373)                          (rd. 21.1+21.2+21.3+21.4+21.5)=(rd.220) din care:</t>
  </si>
  <si>
    <t>21</t>
  </si>
  <si>
    <t xml:space="preserve">  -sub 30 de zile=(rd.221)</t>
  </si>
  <si>
    <t xml:space="preserve">  -peste 30 de zile=(rd.222)</t>
  </si>
  <si>
    <t xml:space="preserve">  -peste 90 de zile=(rd.223)</t>
  </si>
  <si>
    <t xml:space="preserve">  -peste 120 de zile=(rd.224)</t>
  </si>
  <si>
    <t xml:space="preserve">  -peste 1 an =(rd.225)</t>
  </si>
  <si>
    <r>
      <t xml:space="preserve">Plăţi restante faţă  de bugetele locale,  </t>
    </r>
    <r>
      <rPr>
        <sz val="10"/>
        <rFont val="Arial"/>
        <family val="2"/>
      </rPr>
      <t xml:space="preserve">(ct.446, ct.4481) (rd.22.1+23+24+25+26)=(rd.230) din care: </t>
    </r>
  </si>
  <si>
    <t>22</t>
  </si>
  <si>
    <r>
      <t xml:space="preserve">   -</t>
    </r>
    <r>
      <rPr>
        <sz val="10"/>
        <rFont val="Arial"/>
        <family val="2"/>
      </rPr>
      <t>sub 30 de zile=(rd.231)</t>
    </r>
  </si>
  <si>
    <t xml:space="preserve">   -peste 30 de zile=(rd.232)</t>
  </si>
  <si>
    <t>23</t>
  </si>
  <si>
    <t xml:space="preserve">   -peste 90 de zile=(rd.233)</t>
  </si>
  <si>
    <t>24</t>
  </si>
  <si>
    <t xml:space="preserve">   -peste 120 zile=(rd.234)</t>
  </si>
  <si>
    <t>25</t>
  </si>
  <si>
    <t xml:space="preserve">   -peste 1 an=(rd.235)</t>
  </si>
  <si>
    <t>26</t>
  </si>
  <si>
    <r>
      <t xml:space="preserve">Plăţi restante faţă  de salariaţi (drepturi salariale), </t>
    </r>
    <r>
      <rPr>
        <sz val="10"/>
        <rFont val="Arial"/>
        <family val="2"/>
      </rPr>
      <t xml:space="preserve">(ct.421,ct. 423, ct.426,ct.4271,ct.4273 ct.4281)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(rd.27.1+.28+29+30+31)=(rd.240) din care:</t>
    </r>
  </si>
  <si>
    <t>27</t>
  </si>
  <si>
    <r>
      <t xml:space="preserve">   -</t>
    </r>
    <r>
      <rPr>
        <sz val="10"/>
        <rFont val="Arial"/>
        <family val="2"/>
      </rPr>
      <t>sub 30 de zile=(rd.241)</t>
    </r>
  </si>
  <si>
    <t xml:space="preserve">   -peste 30 de zile=(rd.242)</t>
  </si>
  <si>
    <t>28</t>
  </si>
  <si>
    <t xml:space="preserve">   -peste 90 de zile=(rd.243)</t>
  </si>
  <si>
    <t>29</t>
  </si>
  <si>
    <t xml:space="preserve">   -din care ct.(4271+4273)=(rd.244)</t>
  </si>
  <si>
    <t xml:space="preserve">   -peste 120 zile=(rd.245)</t>
  </si>
  <si>
    <t>30</t>
  </si>
  <si>
    <t xml:space="preserve">   -peste 1 an=(rd.246)</t>
  </si>
  <si>
    <t>31</t>
  </si>
  <si>
    <r>
      <t xml:space="preserve">Plăţi restante faţă  de alte categorii de persoane, </t>
    </r>
    <r>
      <rPr>
        <sz val="10"/>
        <rFont val="Arial"/>
        <family val="2"/>
      </rPr>
      <t xml:space="preserve">(ct.4273,ct.429, ct.438 </t>
    </r>
    <r>
      <rPr>
        <i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(rd.32.1+33+34+35+36)=(rd.250) din care: </t>
    </r>
  </si>
  <si>
    <t>32</t>
  </si>
  <si>
    <r>
      <t xml:space="preserve">   -</t>
    </r>
    <r>
      <rPr>
        <sz val="10"/>
        <rFont val="Arial"/>
        <family val="2"/>
      </rPr>
      <t>sub 30 de zile : =(rd.251)</t>
    </r>
  </si>
  <si>
    <t xml:space="preserve">   -peste 30 de zile :=(rd.252)</t>
  </si>
  <si>
    <t>33</t>
  </si>
  <si>
    <t xml:space="preserve">   -peste 90 de zile din care:( rd.34.2+34.3+34.4)=(rd.253)</t>
  </si>
  <si>
    <t>34</t>
  </si>
  <si>
    <t xml:space="preserve">   -ct.(4273)=(rd.254)</t>
  </si>
  <si>
    <t xml:space="preserve">   -ct.(429)=(rd.255)</t>
  </si>
  <si>
    <t xml:space="preserve">   -ct.(438)=(rd.256)</t>
  </si>
  <si>
    <t xml:space="preserve">   -peste 120 zile =(rd.257) </t>
  </si>
  <si>
    <t>35</t>
  </si>
  <si>
    <t xml:space="preserve">   -peste 1 an =(rd.258)</t>
  </si>
  <si>
    <t>36</t>
  </si>
  <si>
    <r>
      <t xml:space="preserve">Împrumuturi nerambursate la scadenţă, </t>
    </r>
    <r>
      <rPr>
        <sz val="10"/>
        <rFont val="Arial"/>
        <family val="2"/>
      </rPr>
      <t>(ct.1611, ct.1621, ct.1631, ct. 1651, ct.1671, ct.169, ct.5192, ct.5195, ct.5196, ct.5197, ct.5198) (rd.37.1 + 38 + 39 + 40 + 41) = (rd.270 + 320) din care:</t>
    </r>
  </si>
  <si>
    <t>37</t>
  </si>
  <si>
    <r>
      <t xml:space="preserve">   -</t>
    </r>
    <r>
      <rPr>
        <sz val="10"/>
        <rFont val="Arial"/>
        <family val="2"/>
      </rPr>
      <t>sub 30 de zile=(rd.271+321)</t>
    </r>
  </si>
  <si>
    <t xml:space="preserve">   -peste 30 de zile =(rd.272+322)</t>
  </si>
  <si>
    <t>38</t>
  </si>
  <si>
    <t xml:space="preserve">   -peste 90 de zile=(rd.273+323) </t>
  </si>
  <si>
    <t>39</t>
  </si>
  <si>
    <t xml:space="preserve">   -peste 120 zile=(rd.274+324)</t>
  </si>
  <si>
    <t>40</t>
  </si>
  <si>
    <t xml:space="preserve">   -peste 1 an=(rd.275+325)</t>
  </si>
  <si>
    <t>41</t>
  </si>
  <si>
    <r>
      <t xml:space="preserve">Dobânzi restante, (aferente celor de la rd.37), </t>
    </r>
    <r>
      <rPr>
        <sz val="10"/>
        <rFont val="Arial"/>
        <family val="2"/>
      </rPr>
      <t xml:space="preserve">(ct.1681, ct.1682, ct. 1683, ct.1685, ct.1687, ct.5186),(rd42.1+.43+44+45+46) = (rd.280+330) din care: </t>
    </r>
  </si>
  <si>
    <t>42</t>
  </si>
  <si>
    <r>
      <t xml:space="preserve">   -</t>
    </r>
    <r>
      <rPr>
        <sz val="10"/>
        <rFont val="Arial"/>
        <family val="2"/>
      </rPr>
      <t>sub 30 de zile=(rd.281+331)</t>
    </r>
  </si>
  <si>
    <t xml:space="preserve">   -peste 30 de zile =(rd.282+332)  </t>
  </si>
  <si>
    <t>43</t>
  </si>
  <si>
    <t xml:space="preserve">   -peste 90 de zile=(rd.283+333)</t>
  </si>
  <si>
    <t>44</t>
  </si>
  <si>
    <t xml:space="preserve">   -peste 120 zile=(rd.284+334)</t>
  </si>
  <si>
    <t>45</t>
  </si>
  <si>
    <t xml:space="preserve">   -peste 1 an=(rd.285+335)</t>
  </si>
  <si>
    <t>46</t>
  </si>
  <si>
    <r>
      <t xml:space="preserve"> Creditori bugetari  (ct.467)  </t>
    </r>
    <r>
      <rPr>
        <sz val="10"/>
        <rFont val="Arial"/>
        <family val="2"/>
      </rPr>
      <t>(rd.47.1+47.2+47.3+47.4+47.5) = (rd.290) din care:</t>
    </r>
  </si>
  <si>
    <t xml:space="preserve">  -sub 30 de zile=(rd.291)</t>
  </si>
  <si>
    <t xml:space="preserve">  -peste 30 de zile=(rd.292)</t>
  </si>
  <si>
    <t xml:space="preserve">  -peste 90 de zile=(rd.293)</t>
  </si>
  <si>
    <t xml:space="preserve">  -peste 120 zile=(rd.294)</t>
  </si>
  <si>
    <t xml:space="preserve">  -peste 1 an=(rd.295)</t>
  </si>
  <si>
    <t>PLĂŢI RESTANTE-TOTAL SECŢIUNEA DE FUNCŢIONARE  (rd.160+170+240+250+270+280+290), din care:</t>
  </si>
  <si>
    <r>
      <t xml:space="preserve">   -</t>
    </r>
    <r>
      <rPr>
        <sz val="10"/>
        <rFont val="Arial"/>
        <family val="2"/>
      </rPr>
      <t>sub 30 de zile (rd.161+171+241+251+271+281+291)</t>
    </r>
  </si>
  <si>
    <t>151</t>
  </si>
  <si>
    <t xml:space="preserve">   -peste 30 de zile (rd.162+172+242+252+272+282+292)</t>
  </si>
  <si>
    <t xml:space="preserve">   -peste 90 de zile (rd. 163+173+243+253+273+283+293) </t>
  </si>
  <si>
    <t xml:space="preserve">   -peste 120 zile (rd. 165+174+245+257+274+284+294)  </t>
  </si>
  <si>
    <t xml:space="preserve">   -peste 1 an ( rd. 166+175+246+258+275+285+295)    </t>
  </si>
  <si>
    <r>
      <t xml:space="preserve">Plăţi restante către furnizori, creditori din  operaţii  comerciale  </t>
    </r>
    <r>
      <rPr>
        <sz val="10"/>
        <rFont val="Arial"/>
        <family val="2"/>
      </rPr>
      <t>(</t>
    </r>
    <r>
      <rPr>
        <sz val="9"/>
        <rFont val="Arial"/>
        <family val="2"/>
      </rPr>
      <t>ct.401, ct.403, 462</t>
    </r>
    <r>
      <rPr>
        <sz val="12"/>
        <rFont val="Arial"/>
        <family val="2"/>
      </rPr>
      <t>)</t>
    </r>
    <r>
      <rPr>
        <b/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(rd.161+162+163+165+166) din care: </t>
    </r>
  </si>
  <si>
    <r>
      <t xml:space="preserve">   -</t>
    </r>
    <r>
      <rPr>
        <sz val="10"/>
        <rFont val="Arial"/>
        <family val="2"/>
      </rPr>
      <t>sub 30 de zile</t>
    </r>
    <r>
      <rPr>
        <b/>
        <sz val="10"/>
        <rFont val="Arial"/>
        <family val="2"/>
      </rPr>
      <t xml:space="preserve"> </t>
    </r>
  </si>
  <si>
    <t xml:space="preserve">   -peste 30 de zile</t>
  </si>
  <si>
    <t xml:space="preserve">   -peste 90 de zile din care:</t>
  </si>
  <si>
    <t xml:space="preserve">   -(ct.462)</t>
  </si>
  <si>
    <t xml:space="preserve">   -peste 120 zile</t>
  </si>
  <si>
    <t xml:space="preserve">   -peste 1 an</t>
  </si>
  <si>
    <r>
      <t xml:space="preserve">Plăţi restante faţă de bugetul general consolidat  </t>
    </r>
    <r>
      <rPr>
        <sz val="9"/>
        <rFont val="Arial"/>
        <family val="2"/>
      </rPr>
      <t xml:space="preserve">(rd.180+190+200+230) </t>
    </r>
    <r>
      <rPr>
        <b/>
        <sz val="9"/>
        <rFont val="Arial"/>
        <family val="2"/>
      </rPr>
      <t>din care:</t>
    </r>
  </si>
  <si>
    <r>
      <t xml:space="preserve">   -</t>
    </r>
    <r>
      <rPr>
        <sz val="10"/>
        <rFont val="Arial"/>
        <family val="2"/>
      </rPr>
      <t>sub 30 de zile ( rd.181+191+201+231)</t>
    </r>
  </si>
  <si>
    <t xml:space="preserve">   -peste 30 de zile ( rd.182+192+202+232) </t>
  </si>
  <si>
    <t xml:space="preserve">   -peste 90 de zile ( rd.183+193+203+233)</t>
  </si>
  <si>
    <t xml:space="preserve">   -peste 120 zile  (rd.184+194+204+234)</t>
  </si>
  <si>
    <t xml:space="preserve">   -peste 1 an   (rd.185+195+205+235)</t>
  </si>
  <si>
    <r>
      <t xml:space="preserve">Plăţi restante faţă  de bugetul de stat </t>
    </r>
    <r>
      <rPr>
        <sz val="10"/>
        <rFont val="Arial"/>
        <family val="2"/>
      </rPr>
      <t>(ct.4423, ct 444, ct.446, ct.4481)                                        ( rd.181+182+183+184+185) din care:</t>
    </r>
  </si>
  <si>
    <r>
      <t xml:space="preserve">   </t>
    </r>
    <r>
      <rPr>
        <sz val="10"/>
        <rFont val="Arial"/>
        <family val="2"/>
      </rPr>
      <t>-sub 30 de zile</t>
    </r>
    <r>
      <rPr>
        <b/>
        <sz val="10"/>
        <rFont val="Arial"/>
        <family val="2"/>
      </rPr>
      <t xml:space="preserve"> </t>
    </r>
  </si>
  <si>
    <t xml:space="preserve">   -peste 30 de zile  </t>
  </si>
  <si>
    <t xml:space="preserve">   -peste 90 de zile </t>
  </si>
  <si>
    <r>
      <t xml:space="preserve">Plăţi restante faţă  de bugetul asigurarilor sociale de sănătate                                                     </t>
    </r>
    <r>
      <rPr>
        <i/>
        <sz val="10"/>
        <rFont val="Arial"/>
        <family val="2"/>
      </rPr>
      <t>(</t>
    </r>
    <r>
      <rPr>
        <sz val="10"/>
        <rFont val="Arial"/>
        <family val="2"/>
      </rPr>
      <t>ct.4313, ct.4314, ct.4315, ct.4317) ( rd.191+192+193+194+195)din care:</t>
    </r>
  </si>
  <si>
    <r>
      <t xml:space="preserve">  </t>
    </r>
    <r>
      <rPr>
        <sz val="10"/>
        <rFont val="Arial"/>
        <family val="2"/>
      </rPr>
      <t>-sub 30 de zile</t>
    </r>
  </si>
  <si>
    <t xml:space="preserve">  -peste 30 de zile</t>
  </si>
  <si>
    <t xml:space="preserve">  -peste 90 de zile</t>
  </si>
  <si>
    <t xml:space="preserve">  -peste 120 de zile</t>
  </si>
  <si>
    <t xml:space="preserve">  -peste 1 an </t>
  </si>
  <si>
    <t>Plăţi restante faţă  de bugetul asigurarilor  sociale - Total (rd. 210+220), din care:</t>
  </si>
  <si>
    <r>
      <t xml:space="preserve">  -</t>
    </r>
    <r>
      <rPr>
        <sz val="10"/>
        <rFont val="Arial"/>
        <family val="2"/>
      </rPr>
      <t>sub 30 de zile  (rd 211+221)</t>
    </r>
  </si>
  <si>
    <t xml:space="preserve">  -peste 30 de zile (rd 212+222)</t>
  </si>
  <si>
    <t xml:space="preserve">  -peste 90 de zile (rd.213+223)</t>
  </si>
  <si>
    <t xml:space="preserve">  -peste 120 de zile (rd.214+224)</t>
  </si>
  <si>
    <t xml:space="preserve">  -peste 1 an (215+225)</t>
  </si>
  <si>
    <r>
      <t xml:space="preserve">  -contribuţia pentru bugetul asigurărilor sociale de stat     </t>
    </r>
    <r>
      <rPr>
        <sz val="10"/>
        <rFont val="Arial"/>
        <family val="2"/>
      </rPr>
      <t>(ct.4311, ct.4312)                                            (rd.211+212+213+214+215) din care:</t>
    </r>
  </si>
  <si>
    <r>
      <t xml:space="preserve">  -</t>
    </r>
    <r>
      <rPr>
        <b/>
        <sz val="10"/>
        <rFont val="Arial"/>
        <family val="2"/>
      </rPr>
      <t xml:space="preserve">contribuţia pentru bugetul asigurărilor pentru şomaj </t>
    </r>
    <r>
      <rPr>
        <sz val="10"/>
        <rFont val="Arial"/>
        <family val="2"/>
      </rPr>
      <t>(ct.4371, ct.4372, ct.4373)                          (rd. 221+222+223+224+225) din care:</t>
    </r>
  </si>
  <si>
    <t xml:space="preserve">  -sub 30 de zile</t>
  </si>
  <si>
    <r>
      <t xml:space="preserve">Plăţi restante faţă  de bugetele locale,  </t>
    </r>
    <r>
      <rPr>
        <sz val="10"/>
        <rFont val="Arial"/>
        <family val="2"/>
      </rPr>
      <t xml:space="preserve">(ct.446, ct.4481) (rd.231+232+233+234+235)din care: </t>
    </r>
  </si>
  <si>
    <r>
      <t xml:space="preserve">   -</t>
    </r>
    <r>
      <rPr>
        <sz val="10"/>
        <rFont val="Arial"/>
        <family val="2"/>
      </rPr>
      <t>sub 30 de zile</t>
    </r>
  </si>
  <si>
    <t xml:space="preserve">   -peste 90 de zile</t>
  </si>
  <si>
    <r>
      <t xml:space="preserve">Plăţi restante faţă  de salariaţi (drepturi salariale), </t>
    </r>
    <r>
      <rPr>
        <sz val="10"/>
        <rFont val="Arial"/>
        <family val="2"/>
      </rPr>
      <t xml:space="preserve">(ct.421,ct. 423, ct.426,ct.4271,ct.4273 ct.4281)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(rd.241+242+243+245+246) din care:</t>
    </r>
  </si>
  <si>
    <t xml:space="preserve">   -din care ct.(4271+4273)</t>
  </si>
  <si>
    <r>
      <t xml:space="preserve">Plăţi restante faţă  de alte categorii de persoane, </t>
    </r>
    <r>
      <rPr>
        <sz val="10"/>
        <rFont val="Arial"/>
        <family val="2"/>
      </rPr>
      <t xml:space="preserve">(ct.4273, ct.429, ct.438 </t>
    </r>
    <r>
      <rPr>
        <i/>
        <sz val="10"/>
        <rFont val="Arial"/>
        <family val="2"/>
      </rPr>
      <t xml:space="preserve">) </t>
    </r>
    <r>
      <rPr>
        <sz val="10"/>
        <rFont val="Arial"/>
        <family val="2"/>
      </rPr>
      <t xml:space="preserve">(rd.251+252+253+257+258) din care: </t>
    </r>
  </si>
  <si>
    <r>
      <t xml:space="preserve">   -</t>
    </r>
    <r>
      <rPr>
        <sz val="10"/>
        <rFont val="Arial"/>
        <family val="2"/>
      </rPr>
      <t xml:space="preserve">sub 30 de zile : </t>
    </r>
  </si>
  <si>
    <t xml:space="preserve">   -peste 30 de zile :</t>
  </si>
  <si>
    <t xml:space="preserve">   -peste 90 de zile din care:( rd.254+255+256)</t>
  </si>
  <si>
    <t xml:space="preserve">   -ct.(4273)</t>
  </si>
  <si>
    <t xml:space="preserve">   -ct.(429)</t>
  </si>
  <si>
    <t xml:space="preserve">   -ct.(438)</t>
  </si>
  <si>
    <t xml:space="preserve">   -peste 120 zile  </t>
  </si>
  <si>
    <t xml:space="preserve">   -peste 1 an </t>
  </si>
  <si>
    <r>
      <t xml:space="preserve">Împrumuturi nerambursate la scadenţă, </t>
    </r>
    <r>
      <rPr>
        <sz val="10"/>
        <rFont val="Arial"/>
        <family val="2"/>
      </rPr>
      <t xml:space="preserve">(ct.1611, ct.1621, ct.1631, ct. 1651, ct.1671,ct.169, ct.5192,  ct.5195, ct.5196, ct.5197,ct.5198) (rd.271+272+273+274+275) din care: </t>
    </r>
  </si>
  <si>
    <t xml:space="preserve">   -peste 30 de zile </t>
  </si>
  <si>
    <r>
      <t xml:space="preserve">Dobânzi restante, din care: </t>
    </r>
    <r>
      <rPr>
        <sz val="8"/>
        <rFont val="Arial"/>
        <family val="2"/>
      </rPr>
      <t xml:space="preserve">(aferente celor de la rd.270), </t>
    </r>
    <r>
      <rPr>
        <sz val="10"/>
        <rFont val="Arial"/>
        <family val="2"/>
      </rPr>
      <t>(ct.1681, ct.1682, ct. 1683,  ct.1685, ct.1687, ct.5186</t>
    </r>
    <r>
      <rPr>
        <sz val="8"/>
        <rFont val="Arial"/>
        <family val="2"/>
      </rPr>
      <t xml:space="preserve">) </t>
    </r>
    <r>
      <rPr>
        <sz val="10"/>
        <rFont val="Arial"/>
        <family val="2"/>
      </rPr>
      <t>(rd.281+282+283+284+285)din care:</t>
    </r>
  </si>
  <si>
    <t xml:space="preserve">   -peste 30 de zile   </t>
  </si>
  <si>
    <r>
      <t xml:space="preserve"> </t>
    </r>
    <r>
      <rPr>
        <b/>
        <sz val="10"/>
        <rFont val="Arial"/>
        <family val="2"/>
      </rPr>
      <t>Creditori bugetar</t>
    </r>
    <r>
      <rPr>
        <sz val="10"/>
        <rFont val="Arial"/>
        <family val="2"/>
      </rPr>
      <t>i  (ct.467) ( rd.291+292+293+294+295) din care:</t>
    </r>
  </si>
  <si>
    <t xml:space="preserve">  -peste 120 zile</t>
  </si>
  <si>
    <t xml:space="preserve">  -peste 1 an</t>
  </si>
  <si>
    <t>PLĂŢI RESTANTE-TOTAL SECŢIUNEA DEZVOLTARE    (rd.310+320+330) din care:</t>
  </si>
  <si>
    <r>
      <t xml:space="preserve">   -</t>
    </r>
    <r>
      <rPr>
        <sz val="10"/>
        <rFont val="Arial"/>
        <family val="2"/>
      </rPr>
      <t>sub 30 de zile  (rd. 311+321+331)</t>
    </r>
  </si>
  <si>
    <t>301</t>
  </si>
  <si>
    <t xml:space="preserve">   -peste 30 de zile (rd.312+322+332) </t>
  </si>
  <si>
    <t xml:space="preserve">   -peste 90 de zile (rd.313+323+333) </t>
  </si>
  <si>
    <t xml:space="preserve">   -peste 120 zile (rd. 315+324+334)  </t>
  </si>
  <si>
    <t xml:space="preserve">   -peste 1 an ( rd 316+325+335)    </t>
  </si>
  <si>
    <r>
      <t xml:space="preserve">Plăţi restante către furnizori, creditori din  operaţii  comerciale  </t>
    </r>
    <r>
      <rPr>
        <sz val="10"/>
        <rFont val="Arial"/>
        <family val="2"/>
      </rPr>
      <t>(</t>
    </r>
    <r>
      <rPr>
        <sz val="9"/>
        <rFont val="Arial"/>
        <family val="2"/>
      </rPr>
      <t>ct.404,  ct.405+</t>
    </r>
    <r>
      <rPr>
        <sz val="10"/>
        <rFont val="Arial"/>
        <family val="2"/>
      </rPr>
      <t>462</t>
    </r>
    <r>
      <rPr>
        <sz val="12"/>
        <rFont val="Arial"/>
        <family val="2"/>
      </rPr>
      <t>)</t>
    </r>
    <r>
      <rPr>
        <b/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(rd.311+312+313+315+316)din care: </t>
    </r>
  </si>
  <si>
    <r>
      <t xml:space="preserve">Împrumuturi nerambursate la scadenţă, </t>
    </r>
    <r>
      <rPr>
        <sz val="10"/>
        <rFont val="Arial"/>
        <family val="2"/>
      </rPr>
      <t xml:space="preserve">(ct.1611, ct.1621, ct.1631, ct. 1651, ct.1671,ct.169, ct.5192,  ct.5195, ct.5196, ct.5197,ct.5198)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(rd.321+322+323+324+325) din care:</t>
    </r>
  </si>
  <si>
    <r>
      <t xml:space="preserve">Dobânzi restante, din care: </t>
    </r>
    <r>
      <rPr>
        <sz val="8"/>
        <rFont val="Arial"/>
        <family val="2"/>
      </rPr>
      <t xml:space="preserve">(aferente celor de la rd.320), </t>
    </r>
    <r>
      <rPr>
        <sz val="10"/>
        <rFont val="Arial"/>
        <family val="2"/>
      </rPr>
      <t>(ct.1681, ct.1682, ct. 1683, ct.1685, ct.1687, ct.5186</t>
    </r>
    <r>
      <rPr>
        <sz val="8"/>
        <rFont val="Arial"/>
        <family val="2"/>
      </rPr>
      <t xml:space="preserve">) </t>
    </r>
    <r>
      <rPr>
        <sz val="10"/>
        <rFont val="Arial"/>
        <family val="2"/>
      </rPr>
      <t>(rd331+332+333+334+335) din care:</t>
    </r>
  </si>
  <si>
    <t xml:space="preserve">  *) Se completează cu următoarele coduri:</t>
  </si>
  <si>
    <t>40 - pentru total plăţi restante;</t>
  </si>
  <si>
    <r>
      <t>42 - pentru plăţi restante din bugetele locale;(</t>
    </r>
    <r>
      <rPr>
        <sz val="10"/>
        <color indexed="12"/>
        <rFont val="Arial"/>
        <family val="2"/>
      </rPr>
      <t>secţiune funcţionare, secţiune dezvoltare)</t>
    </r>
  </si>
  <si>
    <r>
      <t>46 - pentru plăţi restante din credite externe;</t>
    </r>
    <r>
      <rPr>
        <sz val="10"/>
        <color indexed="12"/>
        <rFont val="Arial"/>
        <family val="2"/>
      </rPr>
      <t>( secţiune dezvoltare)</t>
    </r>
  </si>
  <si>
    <r>
      <t>47 - pentru plăţi restante din credite interne;</t>
    </r>
    <r>
      <rPr>
        <sz val="10"/>
        <color indexed="12"/>
        <rFont val="Arial"/>
        <family val="2"/>
      </rPr>
      <t>( secţiune dezvoltare)</t>
    </r>
  </si>
  <si>
    <t>48-  pentru plăţi restante din fonduri externe nerambursabile;</t>
  </si>
  <si>
    <r>
      <t>49-  pentru plăţi restante ale instituţiilor publice finanţate integral sau partial din venituri proprii / activităţi finanţate integral din venituri proprii;</t>
    </r>
    <r>
      <rPr>
        <sz val="10"/>
        <color indexed="12"/>
        <rFont val="Arial"/>
        <family val="2"/>
      </rPr>
      <t>(secţiune funcţionare, secţiune dezvoltare)</t>
    </r>
  </si>
  <si>
    <t>50- pentru plăţi restante din fonduri în afara bugetelor locale care nu s-au introdus în Bugetul Local</t>
  </si>
  <si>
    <t xml:space="preserve">       Conducătorul instituţiei                                   Conducătorul compartimentului</t>
  </si>
  <si>
    <t xml:space="preserve">                                                                                         financiar-contabil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</si>
</sst>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imes New Roman"/>
      <family val="1"/>
    </font>
    <font>
      <sz val="10"/>
      <name val="Tahoma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38" fillId="34" borderId="0" applyNumberFormat="0" applyBorder="0" applyAlignment="0" applyProtection="0"/>
    <xf numFmtId="0" fontId="17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  <xf numFmtId="0" fontId="38" fillId="38" borderId="0" applyNumberFormat="0" applyBorder="0" applyAlignment="0" applyProtection="0"/>
    <xf numFmtId="0" fontId="17" fillId="39" borderId="0" applyNumberFormat="0" applyBorder="0" applyAlignment="0" applyProtection="0"/>
    <xf numFmtId="0" fontId="38" fillId="40" borderId="0" applyNumberFormat="0" applyBorder="0" applyAlignment="0" applyProtection="0"/>
    <xf numFmtId="0" fontId="17" fillId="29" borderId="0" applyNumberFormat="0" applyBorder="0" applyAlignment="0" applyProtection="0"/>
    <xf numFmtId="0" fontId="38" fillId="41" borderId="0" applyNumberFormat="0" applyBorder="0" applyAlignment="0" applyProtection="0"/>
    <xf numFmtId="0" fontId="17" fillId="31" borderId="0" applyNumberFormat="0" applyBorder="0" applyAlignment="0" applyProtection="0"/>
    <xf numFmtId="0" fontId="38" fillId="42" borderId="0" applyNumberFormat="0" applyBorder="0" applyAlignment="0" applyProtection="0"/>
    <xf numFmtId="0" fontId="17" fillId="43" borderId="0" applyNumberFormat="0" applyBorder="0" applyAlignment="0" applyProtection="0"/>
    <xf numFmtId="0" fontId="7" fillId="5" borderId="0" applyNumberFormat="0" applyBorder="0" applyAlignment="0" applyProtection="0"/>
    <xf numFmtId="0" fontId="39" fillId="44" borderId="0" applyNumberFormat="0" applyBorder="0" applyAlignment="0" applyProtection="0"/>
    <xf numFmtId="0" fontId="6" fillId="7" borderId="0" applyNumberFormat="0" applyBorder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11" fillId="46" borderId="2" applyNumberFormat="0" applyAlignment="0" applyProtection="0"/>
    <xf numFmtId="0" fontId="11" fillId="47" borderId="2" applyNumberFormat="0" applyAlignment="0" applyProtection="0"/>
    <xf numFmtId="0" fontId="41" fillId="0" borderId="3" applyNumberFormat="0" applyFill="0" applyAlignment="0" applyProtection="0"/>
    <xf numFmtId="0" fontId="12" fillId="0" borderId="4" applyNumberFormat="0" applyFill="0" applyAlignment="0" applyProtection="0"/>
    <xf numFmtId="0" fontId="30" fillId="48" borderId="5" applyNumberFormat="0" applyAlignment="0" applyProtection="0"/>
    <xf numFmtId="0" fontId="13" fillId="48" borderId="5" applyNumberFormat="0" applyAlignment="0" applyProtection="0"/>
    <xf numFmtId="0" fontId="30" fillId="48" borderId="5" applyNumberFormat="0" applyAlignment="0" applyProtection="0"/>
    <xf numFmtId="0" fontId="42" fillId="49" borderId="0" applyNumberFormat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9" fillId="44" borderId="0" applyNumberFormat="0" applyBorder="0" applyAlignment="0" applyProtection="0"/>
    <xf numFmtId="0" fontId="31" fillId="0" borderId="6" applyNumberFormat="0" applyFill="0" applyAlignment="0" applyProtection="0"/>
    <xf numFmtId="0" fontId="3" fillId="0" borderId="7" applyNumberFormat="0" applyFill="0" applyAlignment="0" applyProtection="0"/>
    <xf numFmtId="0" fontId="31" fillId="0" borderId="6" applyNumberFormat="0" applyFill="0" applyAlignment="0" applyProtection="0"/>
    <xf numFmtId="0" fontId="32" fillId="0" borderId="8" applyNumberFormat="0" applyFill="0" applyAlignment="0" applyProtection="0"/>
    <xf numFmtId="0" fontId="4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5" fillId="0" borderId="10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45" borderId="11" applyNumberFormat="0" applyAlignment="0" applyProtection="0"/>
    <xf numFmtId="0" fontId="10" fillId="46" borderId="12" applyNumberFormat="0" applyAlignment="0" applyProtection="0"/>
    <xf numFmtId="0" fontId="9" fillId="13" borderId="2" applyNumberFormat="0" applyAlignment="0" applyProtection="0"/>
    <xf numFmtId="0" fontId="44" fillId="50" borderId="1" applyNumberFormat="0" applyAlignment="0" applyProtection="0"/>
    <xf numFmtId="0" fontId="9" fillId="13" borderId="2" applyNumberFormat="0" applyAlignment="0" applyProtection="0"/>
    <xf numFmtId="0" fontId="12" fillId="0" borderId="4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8" fillId="51" borderId="0" applyNumberFormat="0" applyBorder="0" applyAlignment="0" applyProtection="0"/>
    <xf numFmtId="0" fontId="45" fillId="52" borderId="0" applyNumberFormat="0" applyBorder="0" applyAlignment="0" applyProtection="0"/>
    <xf numFmtId="0" fontId="8" fillId="5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4" fillId="54" borderId="14" applyNumberFormat="0" applyFont="0" applyAlignment="0" applyProtection="0"/>
    <xf numFmtId="0" fontId="34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4" fillId="54" borderId="14" applyNumberFormat="0" applyFont="0" applyAlignment="0" applyProtection="0"/>
    <xf numFmtId="0" fontId="34" fillId="54" borderId="14" applyNumberFormat="0" applyFont="0" applyAlignment="0" applyProtection="0"/>
    <xf numFmtId="0" fontId="10" fillId="47" borderId="12" applyNumberFormat="0" applyAlignment="0" applyProtection="0"/>
    <xf numFmtId="0" fontId="10" fillId="46" borderId="12" applyNumberFormat="0" applyAlignment="0" applyProtection="0"/>
    <xf numFmtId="0" fontId="10" fillId="47" borderId="12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3" fillId="0" borderId="7" applyNumberFormat="0" applyFill="0" applyAlignment="0" applyProtection="0"/>
    <xf numFmtId="0" fontId="51" fillId="0" borderId="16" applyNumberFormat="0" applyFill="0" applyAlignment="0" applyProtection="0"/>
    <xf numFmtId="0" fontId="4" fillId="0" borderId="8" applyNumberFormat="0" applyFill="0" applyAlignment="0" applyProtection="0"/>
    <xf numFmtId="0" fontId="52" fillId="0" borderId="17" applyNumberFormat="0" applyFill="0" applyAlignment="0" applyProtection="0"/>
    <xf numFmtId="0" fontId="5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54" fillId="55" borderId="20" applyNumberFormat="0" applyAlignment="0" applyProtection="0"/>
    <xf numFmtId="0" fontId="13" fillId="48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127" applyNumberFormat="1" applyFont="1" applyProtection="1">
      <alignment/>
      <protection locked="0"/>
    </xf>
    <xf numFmtId="3" fontId="18" fillId="0" borderId="0" xfId="127" applyNumberFormat="1" applyFont="1" applyAlignment="1" applyProtection="1">
      <alignment vertical="center"/>
      <protection locked="0"/>
    </xf>
    <xf numFmtId="3" fontId="18" fillId="0" borderId="0" xfId="127" applyNumberFormat="1" applyFont="1" applyProtection="1">
      <alignment/>
      <protection locked="0"/>
    </xf>
    <xf numFmtId="3" fontId="0" fillId="0" borderId="0" xfId="127" applyNumberFormat="1" applyFont="1" applyProtection="1">
      <alignment/>
      <protection/>
    </xf>
    <xf numFmtId="3" fontId="19" fillId="0" borderId="0" xfId="127" applyNumberFormat="1" applyFont="1" applyProtection="1">
      <alignment/>
      <protection locked="0"/>
    </xf>
    <xf numFmtId="3" fontId="0" fillId="0" borderId="0" xfId="127" applyNumberFormat="1" applyFont="1" applyAlignment="1" applyProtection="1">
      <alignment vertical="center"/>
      <protection/>
    </xf>
    <xf numFmtId="3" fontId="0" fillId="0" borderId="0" xfId="127" applyNumberFormat="1" applyFont="1" applyFill="1" applyProtection="1">
      <alignment/>
      <protection/>
    </xf>
    <xf numFmtId="3" fontId="0" fillId="0" borderId="0" xfId="127" applyNumberFormat="1" applyFont="1" applyAlignment="1" applyProtection="1">
      <alignment horizontal="center"/>
      <protection/>
    </xf>
    <xf numFmtId="3" fontId="20" fillId="0" borderId="0" xfId="127" applyNumberFormat="1" applyFont="1" applyProtection="1">
      <alignment/>
      <protection/>
    </xf>
    <xf numFmtId="3" fontId="0" fillId="0" borderId="0" xfId="127" applyNumberFormat="1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3" fontId="21" fillId="0" borderId="0" xfId="127" applyNumberFormat="1" applyFont="1" applyAlignment="1" applyProtection="1">
      <alignment horizontal="center"/>
      <protection/>
    </xf>
    <xf numFmtId="0" fontId="20" fillId="0" borderId="0" xfId="127" applyFont="1" applyAlignment="1">
      <alignment horizontal="center"/>
      <protection/>
    </xf>
    <xf numFmtId="0" fontId="0" fillId="0" borderId="0" xfId="127" applyFont="1">
      <alignment/>
      <protection/>
    </xf>
    <xf numFmtId="0" fontId="0" fillId="0" borderId="0" xfId="127" applyFont="1" applyAlignment="1">
      <alignment vertical="center"/>
      <protection/>
    </xf>
    <xf numFmtId="3" fontId="20" fillId="0" borderId="0" xfId="127" applyNumberFormat="1" applyFont="1" applyAlignment="1" applyProtection="1">
      <alignment horizontal="center"/>
      <protection/>
    </xf>
    <xf numFmtId="3" fontId="20" fillId="0" borderId="21" xfId="127" applyNumberFormat="1" applyFont="1" applyBorder="1" applyAlignment="1" applyProtection="1">
      <alignment horizontal="center" vertical="center"/>
      <protection/>
    </xf>
    <xf numFmtId="3" fontId="20" fillId="0" borderId="21" xfId="127" applyNumberFormat="1" applyFont="1" applyBorder="1" applyAlignment="1" applyProtection="1">
      <alignment horizontal="center" vertical="center" wrapText="1"/>
      <protection/>
    </xf>
    <xf numFmtId="3" fontId="20" fillId="0" borderId="22" xfId="127" applyNumberFormat="1" applyFont="1" applyBorder="1" applyAlignment="1" applyProtection="1">
      <alignment horizontal="center" vertical="center"/>
      <protection/>
    </xf>
    <xf numFmtId="3" fontId="20" fillId="0" borderId="22" xfId="127" applyNumberFormat="1" applyFont="1" applyBorder="1" applyAlignment="1" applyProtection="1">
      <alignment horizontal="center" vertical="center" wrapText="1"/>
      <protection/>
    </xf>
    <xf numFmtId="3" fontId="20" fillId="0" borderId="23" xfId="127" applyNumberFormat="1" applyFont="1" applyBorder="1" applyAlignment="1" applyProtection="1">
      <alignment horizontal="center" vertical="center"/>
      <protection/>
    </xf>
    <xf numFmtId="3" fontId="20" fillId="0" borderId="23" xfId="127" applyNumberFormat="1" applyFont="1" applyBorder="1" applyAlignment="1" applyProtection="1">
      <alignment horizontal="center" vertical="center" wrapText="1"/>
      <protection/>
    </xf>
    <xf numFmtId="3" fontId="20" fillId="0" borderId="24" xfId="127" applyNumberFormat="1" applyFont="1" applyBorder="1" applyAlignment="1" applyProtection="1">
      <alignment horizontal="center"/>
      <protection/>
    </xf>
    <xf numFmtId="3" fontId="20" fillId="0" borderId="24" xfId="127" applyNumberFormat="1" applyFont="1" applyBorder="1" applyAlignment="1" applyProtection="1">
      <alignment horizontal="center" vertical="center"/>
      <protection/>
    </xf>
    <xf numFmtId="0" fontId="20" fillId="0" borderId="24" xfId="127" applyNumberFormat="1" applyFont="1" applyBorder="1" applyAlignment="1" applyProtection="1">
      <alignment horizontal="center"/>
      <protection/>
    </xf>
    <xf numFmtId="49" fontId="20" fillId="0" borderId="24" xfId="127" applyNumberFormat="1" applyFont="1" applyBorder="1" applyAlignment="1" applyProtection="1">
      <alignment horizontal="center"/>
      <protection/>
    </xf>
    <xf numFmtId="3" fontId="20" fillId="0" borderId="24" xfId="127" applyNumberFormat="1" applyFont="1" applyBorder="1" applyProtection="1">
      <alignment/>
      <protection/>
    </xf>
    <xf numFmtId="3" fontId="20" fillId="0" borderId="24" xfId="127" applyNumberFormat="1" applyFont="1" applyBorder="1" applyAlignment="1" applyProtection="1" quotePrefix="1">
      <alignment horizontal="center" vertical="center"/>
      <protection/>
    </xf>
    <xf numFmtId="3" fontId="20" fillId="0" borderId="24" xfId="127" applyNumberFormat="1" applyFont="1" applyBorder="1" applyAlignment="1" applyProtection="1" quotePrefix="1">
      <alignment horizontal="right" vertical="center"/>
      <protection/>
    </xf>
    <xf numFmtId="49" fontId="20" fillId="0" borderId="24" xfId="127" applyNumberFormat="1" applyFont="1" applyBorder="1" applyAlignment="1" applyProtection="1">
      <alignment horizontal="center" vertical="center"/>
      <protection/>
    </xf>
    <xf numFmtId="3" fontId="0" fillId="0" borderId="24" xfId="127" applyNumberFormat="1" applyFont="1" applyFill="1" applyBorder="1" applyProtection="1">
      <alignment/>
      <protection/>
    </xf>
    <xf numFmtId="3" fontId="0" fillId="0" borderId="24" xfId="127" applyNumberFormat="1" applyFont="1" applyBorder="1" applyAlignment="1" applyProtection="1" quotePrefix="1">
      <alignment horizontal="center" vertical="center"/>
      <protection/>
    </xf>
    <xf numFmtId="3" fontId="20" fillId="0" borderId="24" xfId="127" applyNumberFormat="1" applyFont="1" applyFill="1" applyBorder="1" applyAlignment="1" applyProtection="1">
      <alignment wrapText="1"/>
      <protection/>
    </xf>
    <xf numFmtId="0" fontId="20" fillId="0" borderId="24" xfId="127" applyNumberFormat="1" applyFont="1" applyBorder="1" applyAlignment="1" applyProtection="1">
      <alignment horizontal="center" vertical="center" wrapText="1"/>
      <protection/>
    </xf>
    <xf numFmtId="3" fontId="20" fillId="0" borderId="24" xfId="127" applyNumberFormat="1" applyFont="1" applyBorder="1" applyAlignment="1" applyProtection="1">
      <alignment horizontal="right" vertical="center" wrapText="1"/>
      <protection/>
    </xf>
    <xf numFmtId="0" fontId="0" fillId="0" borderId="24" xfId="127" applyNumberFormat="1" applyFont="1" applyBorder="1" applyAlignment="1" applyProtection="1" quotePrefix="1">
      <alignment horizontal="center" vertical="center"/>
      <protection/>
    </xf>
    <xf numFmtId="3" fontId="20" fillId="0" borderId="24" xfId="127" applyNumberFormat="1" applyFont="1" applyFill="1" applyBorder="1" applyAlignment="1" applyProtection="1">
      <alignment vertical="top" wrapText="1"/>
      <protection/>
    </xf>
    <xf numFmtId="0" fontId="20" fillId="0" borderId="24" xfId="127" applyNumberFormat="1" applyFont="1" applyBorder="1" applyAlignment="1" applyProtection="1">
      <alignment horizontal="center" vertical="center"/>
      <protection/>
    </xf>
    <xf numFmtId="3" fontId="0" fillId="0" borderId="24" xfId="127" applyNumberFormat="1" applyFont="1" applyBorder="1" applyProtection="1">
      <alignment/>
      <protection/>
    </xf>
    <xf numFmtId="0" fontId="20" fillId="0" borderId="24" xfId="127" applyNumberFormat="1" applyFont="1" applyFill="1" applyBorder="1" applyAlignment="1" applyProtection="1">
      <alignment wrapText="1"/>
      <protection/>
    </xf>
    <xf numFmtId="0" fontId="20" fillId="0" borderId="24" xfId="127" applyNumberFormat="1" applyFont="1" applyBorder="1" applyAlignment="1" applyProtection="1">
      <alignment wrapText="1"/>
      <protection/>
    </xf>
    <xf numFmtId="0" fontId="0" fillId="0" borderId="24" xfId="127" applyNumberFormat="1" applyFont="1" applyBorder="1" applyAlignment="1" applyProtection="1">
      <alignment horizontal="center" vertical="center"/>
      <protection/>
    </xf>
    <xf numFmtId="3" fontId="20" fillId="0" borderId="24" xfId="127" applyNumberFormat="1" applyFont="1" applyBorder="1" applyAlignment="1" applyProtection="1">
      <alignment horizontal="right" vertical="center"/>
      <protection/>
    </xf>
    <xf numFmtId="3" fontId="20" fillId="0" borderId="24" xfId="127" applyNumberFormat="1" applyFont="1" applyBorder="1" applyAlignment="1" applyProtection="1">
      <alignment vertical="top" wrapText="1"/>
      <protection/>
    </xf>
    <xf numFmtId="3" fontId="0" fillId="0" borderId="24" xfId="127" applyNumberFormat="1" applyFont="1" applyBorder="1" applyAlignment="1" applyProtection="1">
      <alignment vertical="top" wrapText="1"/>
      <protection/>
    </xf>
    <xf numFmtId="0" fontId="0" fillId="0" borderId="24" xfId="127" applyNumberFormat="1" applyFont="1" applyFill="1" applyBorder="1" applyAlignment="1" applyProtection="1">
      <alignment wrapText="1"/>
      <protection/>
    </xf>
    <xf numFmtId="0" fontId="0" fillId="0" borderId="24" xfId="127" applyNumberFormat="1" applyFont="1" applyBorder="1" applyAlignment="1" applyProtection="1" quotePrefix="1">
      <alignment horizontal="center" vertical="center" wrapText="1"/>
      <protection/>
    </xf>
    <xf numFmtId="3" fontId="0" fillId="0" borderId="24" xfId="127" applyNumberFormat="1" applyFont="1" applyFill="1" applyBorder="1" applyAlignment="1" applyProtection="1">
      <alignment wrapText="1"/>
      <protection/>
    </xf>
    <xf numFmtId="3" fontId="0" fillId="0" borderId="24" xfId="127" applyNumberFormat="1" applyFont="1" applyBorder="1" applyAlignment="1" applyProtection="1">
      <alignment wrapText="1"/>
      <protection/>
    </xf>
    <xf numFmtId="0" fontId="20" fillId="0" borderId="24" xfId="127" applyNumberFormat="1" applyFont="1" applyBorder="1" applyAlignment="1" applyProtection="1" quotePrefix="1">
      <alignment horizontal="center" vertical="center"/>
      <protection/>
    </xf>
    <xf numFmtId="3" fontId="20" fillId="0" borderId="24" xfId="127" applyNumberFormat="1" applyFont="1" applyBorder="1" applyAlignment="1" applyProtection="1">
      <alignment wrapText="1"/>
      <protection/>
    </xf>
    <xf numFmtId="0" fontId="0" fillId="0" borderId="24" xfId="127" applyNumberFormat="1" applyFont="1" applyFill="1" applyBorder="1" applyAlignment="1" applyProtection="1" quotePrefix="1">
      <alignment horizontal="center" vertical="center"/>
      <protection/>
    </xf>
    <xf numFmtId="3" fontId="20" fillId="0" borderId="24" xfId="127" applyNumberFormat="1" applyFont="1" applyFill="1" applyBorder="1" applyProtection="1">
      <alignment/>
      <protection/>
    </xf>
    <xf numFmtId="3" fontId="18" fillId="0" borderId="24" xfId="127" applyNumberFormat="1" applyFont="1" applyBorder="1" applyAlignment="1" applyProtection="1">
      <alignment wrapText="1"/>
      <protection/>
    </xf>
    <xf numFmtId="49" fontId="0" fillId="0" borderId="24" xfId="127" applyNumberFormat="1" applyFont="1" applyBorder="1" applyAlignment="1" applyProtection="1">
      <alignment horizontal="center" vertical="center"/>
      <protection/>
    </xf>
    <xf numFmtId="0" fontId="0" fillId="0" borderId="24" xfId="127" applyNumberFormat="1" applyFont="1" applyBorder="1" applyAlignment="1" applyProtection="1">
      <alignment horizontal="center" vertical="center" wrapText="1"/>
      <protection/>
    </xf>
    <xf numFmtId="3" fontId="0" fillId="0" borderId="24" xfId="127" applyNumberFormat="1" applyFont="1" applyBorder="1" applyAlignment="1" applyProtection="1">
      <alignment horizontal="right" vertical="center" wrapText="1"/>
      <protection/>
    </xf>
    <xf numFmtId="3" fontId="0" fillId="0" borderId="24" xfId="127" applyNumberFormat="1" applyFont="1" applyBorder="1" applyAlignment="1" applyProtection="1">
      <alignment horizontal="right" vertical="center"/>
      <protection/>
    </xf>
    <xf numFmtId="3" fontId="0" fillId="0" borderId="24" xfId="127" applyNumberFormat="1" applyFont="1" applyBorder="1" applyAlignment="1" applyProtection="1" quotePrefix="1">
      <alignment horizontal="right" vertical="center"/>
      <protection/>
    </xf>
    <xf numFmtId="3" fontId="0" fillId="0" borderId="24" xfId="127" applyNumberFormat="1" applyFont="1" applyBorder="1" applyAlignment="1" applyProtection="1" quotePrefix="1">
      <alignment horizontal="right" vertical="center" wrapText="1"/>
      <protection/>
    </xf>
    <xf numFmtId="3" fontId="20" fillId="0" borderId="24" xfId="127" applyNumberFormat="1" applyFont="1" applyFill="1" applyBorder="1" applyAlignment="1" applyProtection="1" quotePrefix="1">
      <alignment horizontal="center" vertical="center"/>
      <protection/>
    </xf>
    <xf numFmtId="3" fontId="20" fillId="0" borderId="24" xfId="127" applyNumberFormat="1" applyFont="1" applyFill="1" applyBorder="1" applyAlignment="1" applyProtection="1" quotePrefix="1">
      <alignment horizontal="right" vertical="center"/>
      <protection/>
    </xf>
    <xf numFmtId="0" fontId="0" fillId="0" borderId="24" xfId="127" applyNumberFormat="1" applyFont="1" applyFill="1" applyBorder="1" applyAlignment="1" applyProtection="1">
      <alignment horizontal="center" vertical="center"/>
      <protection/>
    </xf>
    <xf numFmtId="3" fontId="0" fillId="0" borderId="24" xfId="127" applyNumberFormat="1" applyFont="1" applyFill="1" applyBorder="1" applyAlignment="1" applyProtection="1">
      <alignment horizontal="right" vertical="center"/>
      <protection/>
    </xf>
    <xf numFmtId="3" fontId="0" fillId="0" borderId="24" xfId="127" applyNumberFormat="1" applyFont="1" applyFill="1" applyBorder="1" applyAlignment="1" applyProtection="1" quotePrefix="1">
      <alignment horizontal="center" vertical="center"/>
      <protection/>
    </xf>
    <xf numFmtId="3" fontId="0" fillId="0" borderId="24" xfId="127" applyNumberFormat="1" applyFont="1" applyFill="1" applyBorder="1" applyAlignment="1" applyProtection="1" quotePrefix="1">
      <alignment horizontal="right" vertical="center"/>
      <protection/>
    </xf>
    <xf numFmtId="3" fontId="18" fillId="0" borderId="24" xfId="127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127" applyFont="1" applyFill="1">
      <alignment/>
      <protection/>
    </xf>
    <xf numFmtId="0" fontId="0" fillId="0" borderId="0" xfId="127" applyFont="1" applyAlignment="1">
      <alignment wrapText="1"/>
      <protection/>
    </xf>
    <xf numFmtId="0" fontId="0" fillId="0" borderId="0" xfId="127" applyFont="1" applyFill="1" applyAlignment="1">
      <alignment vertical="top" wrapText="1"/>
      <protection/>
    </xf>
    <xf numFmtId="3" fontId="18" fillId="0" borderId="0" xfId="127" applyNumberFormat="1" applyFont="1" applyProtection="1">
      <alignment/>
      <protection/>
    </xf>
    <xf numFmtId="3" fontId="18" fillId="0" borderId="0" xfId="127" applyNumberFormat="1" applyFont="1" applyAlignment="1" applyProtection="1">
      <alignment vertical="center"/>
      <protection/>
    </xf>
    <xf numFmtId="3" fontId="29" fillId="0" borderId="0" xfId="127" applyNumberFormat="1" applyFont="1" applyProtection="1">
      <alignment/>
      <protection locked="0"/>
    </xf>
    <xf numFmtId="3" fontId="29" fillId="0" borderId="0" xfId="127" applyNumberFormat="1" applyFont="1" applyAlignment="1" applyProtection="1">
      <alignment vertical="center"/>
      <protection locked="0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Bun 2" xfId="65"/>
    <cellStyle name="Calcul" xfId="66"/>
    <cellStyle name="Calcul 2" xfId="67"/>
    <cellStyle name="Calculation" xfId="68"/>
    <cellStyle name="Calculation 2" xfId="69"/>
    <cellStyle name="Calculation_Anexa 13" xfId="70"/>
    <cellStyle name="Celulă legată" xfId="71"/>
    <cellStyle name="Celulă legată 2" xfId="72"/>
    <cellStyle name="Check Cell" xfId="73"/>
    <cellStyle name="Check Cell 2" xfId="74"/>
    <cellStyle name="Check Cell_Anexa 13" xfId="75"/>
    <cellStyle name="Eronat" xfId="76"/>
    <cellStyle name="Eronat 2" xfId="77"/>
    <cellStyle name="Explanatory Text" xfId="78"/>
    <cellStyle name="Good" xfId="79"/>
    <cellStyle name="Good 2" xfId="80"/>
    <cellStyle name="Heading 1" xfId="81"/>
    <cellStyle name="Heading 1 2" xfId="82"/>
    <cellStyle name="Heading 1_Anexa 13" xfId="83"/>
    <cellStyle name="Heading 2" xfId="84"/>
    <cellStyle name="Heading 2 2" xfId="85"/>
    <cellStyle name="Heading 2_Anexa 13" xfId="86"/>
    <cellStyle name="Heading 3" xfId="87"/>
    <cellStyle name="Heading 3 2" xfId="88"/>
    <cellStyle name="Heading 3_Anexa 13" xfId="89"/>
    <cellStyle name="Heading 4" xfId="90"/>
    <cellStyle name="Heading 4 2" xfId="91"/>
    <cellStyle name="Heading 4_Anexa 13" xfId="92"/>
    <cellStyle name="Ieșire" xfId="93"/>
    <cellStyle name="Ieșire 2" xfId="94"/>
    <cellStyle name="Input" xfId="95"/>
    <cellStyle name="Intrare" xfId="96"/>
    <cellStyle name="Intrare 2" xfId="97"/>
    <cellStyle name="Linked Cell" xfId="98"/>
    <cellStyle name="Currency" xfId="99"/>
    <cellStyle name="Currency [0]" xfId="100"/>
    <cellStyle name="Neutral" xfId="101"/>
    <cellStyle name="Neutru" xfId="102"/>
    <cellStyle name="Neutru 2" xfId="103"/>
    <cellStyle name="Normal 13" xfId="104"/>
    <cellStyle name="Normal 13 2" xfId="105"/>
    <cellStyle name="Normal 14" xfId="106"/>
    <cellStyle name="Normal 15" xfId="107"/>
    <cellStyle name="Normal 2" xfId="108"/>
    <cellStyle name="Normal 2 2" xfId="109"/>
    <cellStyle name="Normal 2 3" xfId="110"/>
    <cellStyle name="Normal 2 3 2" xfId="111"/>
    <cellStyle name="Normal 3" xfId="112"/>
    <cellStyle name="Normal 3 2" xfId="113"/>
    <cellStyle name="Normal 4" xfId="114"/>
    <cellStyle name="Normal 4 2" xfId="115"/>
    <cellStyle name="Normal 4 3" xfId="116"/>
    <cellStyle name="Normal 5" xfId="117"/>
    <cellStyle name="Normal 5 2" xfId="118"/>
    <cellStyle name="Normal 5 2 2" xfId="119"/>
    <cellStyle name="Normal 5 3" xfId="120"/>
    <cellStyle name="Normal 6" xfId="121"/>
    <cellStyle name="Normal 7" xfId="122"/>
    <cellStyle name="Normal 7 2" xfId="123"/>
    <cellStyle name="Normal 8" xfId="124"/>
    <cellStyle name="Normal 8 2" xfId="125"/>
    <cellStyle name="Normal 8 3" xfId="126"/>
    <cellStyle name="Normal_Sheet1" xfId="127"/>
    <cellStyle name="Notă" xfId="128"/>
    <cellStyle name="Notă 2" xfId="129"/>
    <cellStyle name="Notă 3" xfId="130"/>
    <cellStyle name="Notă 4" xfId="131"/>
    <cellStyle name="Notă 5" xfId="132"/>
    <cellStyle name="Note" xfId="133"/>
    <cellStyle name="Note 2" xfId="134"/>
    <cellStyle name="Note 3" xfId="135"/>
    <cellStyle name="Note 4" xfId="136"/>
    <cellStyle name="Output" xfId="137"/>
    <cellStyle name="Output 2" xfId="138"/>
    <cellStyle name="Output_Anexa 13" xfId="139"/>
    <cellStyle name="Percent" xfId="140"/>
    <cellStyle name="Text avertisment" xfId="141"/>
    <cellStyle name="Text avertisment 2" xfId="142"/>
    <cellStyle name="Text explicativ" xfId="143"/>
    <cellStyle name="Text explicativ 2" xfId="144"/>
    <cellStyle name="Title" xfId="145"/>
    <cellStyle name="Title 2" xfId="146"/>
    <cellStyle name="Title_Anexa 13" xfId="147"/>
    <cellStyle name="Titlu" xfId="148"/>
    <cellStyle name="Titlu 1" xfId="149"/>
    <cellStyle name="Titlu 1 2" xfId="150"/>
    <cellStyle name="Titlu 2" xfId="151"/>
    <cellStyle name="Titlu 2 2" xfId="152"/>
    <cellStyle name="Titlu 3" xfId="153"/>
    <cellStyle name="Titlu 3 2" xfId="154"/>
    <cellStyle name="Titlu 4" xfId="155"/>
    <cellStyle name="Titlu 4 2" xfId="156"/>
    <cellStyle name="Titlu 5" xfId="157"/>
    <cellStyle name="Total" xfId="158"/>
    <cellStyle name="Total 2" xfId="159"/>
    <cellStyle name="Verificare celulă" xfId="160"/>
    <cellStyle name="Verificare celulă 2" xfId="161"/>
    <cellStyle name="Comma" xfId="162"/>
    <cellStyle name="Comma [0]" xfId="163"/>
    <cellStyle name="Warning Tex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%2021%20ianuarie%20ora%2014%2028\21%20Cultura%20Muzeul%20Banatului\MB%20TR.IV%202011.%20variant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TRIM%20IV%202011\10%20Scoli%20Atanasiu%20Profesionala\PROF.%20TR.IV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0%20Scoli%20Atanasiu%20Profesionala\PROF.%20TR.IV%202011%20variant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2%20Scoala%20Recas\RECAS%20TR.IV%202011%20variant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17%20Scoli%20Centru%20de%20Resurse%20Educationale\C.R.%20TR.IV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1%20Cultura%20Muzeul%20Banatului\MB%20TR.IV%202011.%20varianta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1\BILANT%20TRIM%20IV%202011%2021%20ianuarie%20ora%2014%2028\23%20Muzeul%20Satului\MS%20TR.IV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Anexa17%20TRIM%20IV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2\Bilant%20contabil\BILANT%202012\Legislatie%20Bilant%202012%20Trimestrul%20II%20Martie\TOTAL%20TRIM%20I%202012%20TRIMESTRIAL%20martie%20-%20var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14"/>
      <sheetName val="27"/>
      <sheetName val="29"/>
      <sheetName val="30b"/>
      <sheetName val="corelatii"/>
      <sheetName val="1 TOTAL martie"/>
      <sheetName val="1 TOTAL"/>
      <sheetName val="1 Adetim"/>
      <sheetName val="1 Proplant"/>
      <sheetName val="1 Evidenta Persoanei"/>
      <sheetName val="1 Drumuri"/>
      <sheetName val="1 Copii"/>
      <sheetName val="1 Camera Agricola"/>
      <sheetName val="1 CJT"/>
      <sheetName val="1 Spitalul Judetean"/>
      <sheetName val="1 TOTAL SCOLI"/>
      <sheetName val="1 Ciumageanu"/>
      <sheetName val="1 Lugoj"/>
      <sheetName val="1 Atanasiu Profesionala"/>
      <sheetName val="1 Recas"/>
      <sheetName val="1 Iris Ambliopi"/>
      <sheetName val="1 Speranta"/>
      <sheetName val="1 Neveanu"/>
      <sheetName val="1 Pufan"/>
      <sheetName val="1 Centru Educational"/>
      <sheetName val="1 TOTAL CULTURA"/>
      <sheetName val="1 Biblioteca Judeteana"/>
      <sheetName val="1 TOTAL MUZEE"/>
      <sheetName val="1 Muzeul Banatului"/>
      <sheetName val="1 Muzeul de Arta"/>
      <sheetName val="1 Muzeul Satului"/>
      <sheetName val="1 TOTAL TEATRE"/>
      <sheetName val="1 Teatrul Merlin"/>
      <sheetName val="1 Centrul de Cultura si Arta"/>
      <sheetName val="2 TOTAL"/>
      <sheetName val="2 Adetim"/>
      <sheetName val="2 Proplant"/>
      <sheetName val="2 Evidenta Persoanei"/>
      <sheetName val="2 Drumuri"/>
      <sheetName val="2 Copii"/>
      <sheetName val="2 Camera Agricola"/>
      <sheetName val="2 CJT"/>
      <sheetName val="2 Spitalul Judetean"/>
      <sheetName val="2 TOTAL SCOLI"/>
      <sheetName val="2 Ciumageanu"/>
      <sheetName val="2 Profesionala Atanasiu"/>
      <sheetName val="2 Lugoj"/>
      <sheetName val="2 Recas"/>
      <sheetName val="2 Iris Ambliopi"/>
      <sheetName val="02 Speranta"/>
      <sheetName val="2 Neveanu"/>
      <sheetName val="2 Pufan"/>
      <sheetName val="2 Centrul Educational"/>
      <sheetName val="2 TOTAL CULTURA"/>
      <sheetName val="2 Biblioteca Judeteana"/>
      <sheetName val="2 TOTAL MUZEE"/>
      <sheetName val="2 Muzeul Banatului"/>
      <sheetName val="2 Muzeul de Arta"/>
      <sheetName val="2 Muzeul Satului"/>
      <sheetName val="2 TOTAL TEATRE"/>
      <sheetName val="2 Teatrul Merlin"/>
      <sheetName val="2 Centrul de Cultura si Arta"/>
      <sheetName val="3 TOTAL"/>
      <sheetName val="3 Adetim"/>
      <sheetName val="3 Proplant"/>
      <sheetName val="3 Evidenta Persoanei"/>
      <sheetName val="3 Drumuri"/>
      <sheetName val="3 Copii"/>
      <sheetName val="3 Camera Agricola"/>
      <sheetName val="3 CJT"/>
      <sheetName val="3 Spitalul Judetean"/>
      <sheetName val="3 TOTAL SCOLI"/>
      <sheetName val="3 Ciumageanu"/>
      <sheetName val="3 Profesionala Atanasiu"/>
      <sheetName val="3 Lugoj"/>
      <sheetName val="3 Recas"/>
      <sheetName val="3 Iris Ambliopi"/>
      <sheetName val="3 Speranta"/>
      <sheetName val="3 Neveanu"/>
      <sheetName val="3 Pufan"/>
      <sheetName val="3 Centru Educational"/>
      <sheetName val="3 TOTAL CULTURA"/>
      <sheetName val="3 Biblioteca Judeteana"/>
      <sheetName val="3 TOTAL MUZEE"/>
      <sheetName val="3 Muzeul Banatului"/>
      <sheetName val="3 Muzeul de Arta"/>
      <sheetName val="3 Muzeul Satului"/>
      <sheetName val="3 TOTAL TEATRE"/>
      <sheetName val="3 Teatrul Merlin"/>
      <sheetName val="3 Centrul de Cultura si Arta"/>
      <sheetName val="4 TOTAL"/>
      <sheetName val="4 Adetim"/>
      <sheetName val="4 Proplant"/>
      <sheetName val="4 Evidenta Persoanei"/>
      <sheetName val="4 Drumuri"/>
      <sheetName val="4 Copii"/>
      <sheetName val="4 Camera Agricola"/>
      <sheetName val="4 CJT"/>
      <sheetName val="4 Spitalul Judetean"/>
      <sheetName val="4 TOTAL SCOLI"/>
      <sheetName val="4 Ciumageanu"/>
      <sheetName val="4 Profesionala Atanasiu"/>
      <sheetName val="4 Lugoj"/>
      <sheetName val="4 Recas"/>
      <sheetName val="4 Iris Ambliopi"/>
      <sheetName val="4 Speranta"/>
      <sheetName val="4 Neveanu"/>
      <sheetName val="4 Pufan"/>
      <sheetName val="4 Centru Educational"/>
      <sheetName val="4 Corn cu Lapte"/>
      <sheetName val="4 TOTAL CULTURA"/>
      <sheetName val="4 Biblioteca Judeteana"/>
      <sheetName val="4 TOTAL MUZEE"/>
      <sheetName val="4 Muzeul Banatului"/>
      <sheetName val="4 Muzeul de Arta"/>
      <sheetName val="4 Muzeul Satului"/>
      <sheetName val="4 TOTAL TEATRE"/>
      <sheetName val="4 Teatrul Merlin"/>
      <sheetName val="4 Centrul de Cultura si Arta"/>
      <sheetName val="7b BL TOTAL"/>
      <sheetName val="7b BL Adetim si Proplant"/>
      <sheetName val="7b BL Adetim"/>
      <sheetName val="7b BL Proplant"/>
      <sheetName val="7b BL Evidenta Persoanei"/>
      <sheetName val="7b BLDrumuri drumuri si lucrari"/>
      <sheetName val="7b BL Drumuri directie"/>
      <sheetName val="7b BL Drumuri lucrari"/>
      <sheetName val="7b BL Copii"/>
      <sheetName val="7b BL Camera Agricola"/>
      <sheetName val="7b BL CJT"/>
      <sheetName val="7b BL Spitalul Judetean"/>
      <sheetName val="7b BL TOTAL SCOLI"/>
      <sheetName val="7b BL Ciumageanu"/>
      <sheetName val="7b BL Profesionala Atanasiu"/>
      <sheetName val="7b BL Lugoj"/>
      <sheetName val="7b BL Recas"/>
      <sheetName val="7b BL Iris Ambliopi"/>
      <sheetName val="7b BL Speranta"/>
      <sheetName val="7b BL Neveanu"/>
      <sheetName val="7b BL Pufan"/>
      <sheetName val="7b BL Centru Educational"/>
      <sheetName val="7b BL Corn cu Lapte"/>
      <sheetName val="7b BL TOTAL CULTURA"/>
      <sheetName val="7b BL Biblioteca Judeteana"/>
      <sheetName val="7b BL TOTAL MUZEE"/>
      <sheetName val="7b BL Muzeul Banatului"/>
      <sheetName val="7b BL Muzeul de Arta"/>
      <sheetName val="7b BL Muzeul Satului"/>
      <sheetName val="7b BL TOTAL Teatre"/>
      <sheetName val="7b BL Teatrul Merlin"/>
      <sheetName val="7b BL Centrul de Cultura si Art"/>
      <sheetName val="7b BL Culte"/>
      <sheetName val="7b BL Asociatii Sportive"/>
      <sheetName val="7b BL Spatii Verzi"/>
      <sheetName val="7b S+VP+AC TOTAL"/>
      <sheetName val="7b S Evidenta Persoanei"/>
      <sheetName val="7b S+VP Camera Agricola"/>
      <sheetName val="7b S Spitalul Judetean"/>
      <sheetName val="7b VP Profesionala Atanasiu"/>
      <sheetName val="7b S+VP+AC TOTAL CULTURA"/>
      <sheetName val="7b S+VP+AC TOTAL MUZEE"/>
      <sheetName val="7b S+VP+AC Muzeul Banatului"/>
      <sheetName val="7b S+VP+AC Muzeul de Arta"/>
      <sheetName val="7b S+VP+AC Muzeul Satului"/>
      <sheetName val="7b S+VP+AC TOTAL TEATRE"/>
      <sheetName val="7b S+VP+AC Teatrul Merlin"/>
      <sheetName val="7b S+VP+AC entru de Arta"/>
      <sheetName val="7 FEN Muzeul Banatului DA VINCI"/>
      <sheetName val="9 TOTAL"/>
      <sheetName val="9 Evidenta Persoanei"/>
      <sheetName val="9 Camera Agricola"/>
      <sheetName val="9 Scaoala Atanasiu"/>
      <sheetName val="9 TOTAL CULTURA"/>
      <sheetName val="9 TOTAL MUZEE"/>
      <sheetName val="9 Muzeul Banatului"/>
      <sheetName val="9 Muzeul de Arta"/>
      <sheetName val="9 Muzeul Satului"/>
      <sheetName val="9 TOTAL TEATRE"/>
      <sheetName val="9 Teatrul Merlin"/>
      <sheetName val="9 Centrul de Cultura si Arta"/>
      <sheetName val="11 TOTAL"/>
      <sheetName val="11 Evidenta Persoanei"/>
      <sheetName val="11 Camera Agricola"/>
      <sheetName val="11 Scoala Atanasiu"/>
      <sheetName val="11 TOTAL CULTURA"/>
      <sheetName val="11 TOTAL MUZEE"/>
      <sheetName val="11 Muzeul Banatului"/>
      <sheetName val="11 Muzeul de Arta"/>
      <sheetName val="11 Muzeul Satului"/>
      <sheetName val="11 TOTAL TEATRE"/>
      <sheetName val="11 Teatrul Merlin"/>
      <sheetName val="11 Centrul de Cultura si Arta"/>
      <sheetName val="13 TOTAL"/>
      <sheetName val="13 Adetim"/>
      <sheetName val="13 Proplant"/>
      <sheetName val="13 Evidenta Persoanei"/>
      <sheetName val="13 Drumuri"/>
      <sheetName val="13 directie"/>
      <sheetName val="13 lucrari"/>
      <sheetName val="13 Copii"/>
      <sheetName val="13 camera agricola"/>
      <sheetName val="13 Spitalul Judetean"/>
      <sheetName val="13 TOTAL SCOLI"/>
      <sheetName val="13 Ciumageanu"/>
      <sheetName val="13 Profesionala Atanasiu"/>
      <sheetName val="13 Lugoj"/>
      <sheetName val="13 Recas"/>
      <sheetName val="13 Iris Ambliopi"/>
      <sheetName val="13 Speranta"/>
      <sheetName val="13 Nerveanu"/>
      <sheetName val="13 Pufan"/>
      <sheetName val="13 Centru Educational"/>
      <sheetName val="13 Corn cu lapte"/>
      <sheetName val="13 TOTAL CULTURA"/>
      <sheetName val="13 Bibliotece Judeteana"/>
      <sheetName val="13 TOTAL MUZEE"/>
      <sheetName val="13 Muzeul Banatului"/>
      <sheetName val="13 Muzeul de Arta"/>
      <sheetName val="13 Muzeul Satului"/>
      <sheetName val="13 TOTAL TEATRE"/>
      <sheetName val="13 Teatrul Merlin"/>
      <sheetName val="13 Centrul de Cultura si Arta"/>
      <sheetName val="13 Culte"/>
      <sheetName val="13 Asociatii sportive"/>
      <sheetName val="13 Spatii Verzi"/>
      <sheetName val="14b TOTAL"/>
      <sheetName val="14b Adetim"/>
      <sheetName val="14b Proplant"/>
      <sheetName val="14b Evidenta Persoanei"/>
      <sheetName val="14b Drumuri"/>
      <sheetName val="14b Copii"/>
      <sheetName val="14b Camera Agricola"/>
      <sheetName val="14b CJT ghenie"/>
      <sheetName val="14b Spitalul Judetean"/>
      <sheetName val="14b TOTAL SCOLI"/>
      <sheetName val="14b Ciumageanu"/>
      <sheetName val="14b Profesionala Atanasiu"/>
      <sheetName val="14b Lugoj"/>
      <sheetName val="14b Recas"/>
      <sheetName val="14b Iris Ambliopi"/>
      <sheetName val="14b Speranta"/>
      <sheetName val="14b Neveanu"/>
      <sheetName val="14b Pufan"/>
      <sheetName val="14b Centru Educational"/>
      <sheetName val="14b Corn cu lapte"/>
      <sheetName val="14b TOTAL CULTURA"/>
      <sheetName val="14b Biblioteca"/>
      <sheetName val="14b TOTAL MUZEE"/>
      <sheetName val="14b Muzeul Banatului"/>
      <sheetName val="14b Muzeul de Arta"/>
      <sheetName val="14b Muzeul Satului"/>
      <sheetName val="14b TOTAL TEATRE"/>
      <sheetName val="14b Teatrul Merlin"/>
      <sheetName val="14b Centrul de Cultura si Arta"/>
      <sheetName val="INSTITUTII"/>
      <sheetName val="14b Culte Religioase"/>
      <sheetName val="14b Asociatii Sportive"/>
      <sheetName val="14b Spatii Verzi"/>
      <sheetName val="17 TOTAL"/>
      <sheetName val="17 Muzeul Banatului"/>
      <sheetName val="18 TOTAL"/>
      <sheetName val="18 Centru Resurse"/>
      <sheetName val="18 Muzeul Banatului"/>
      <sheetName val="27 TOTAL"/>
      <sheetName val="27 Adetim"/>
      <sheetName val="27 Copii"/>
      <sheetName val="27 Centru Resurse"/>
      <sheetName val="29 TOTAL"/>
      <sheetName val="29 Proplant"/>
      <sheetName val="29 Copii"/>
      <sheetName val="29 Camera Agricola"/>
      <sheetName val="29 TOTAL SCOLI"/>
      <sheetName val="29 TOTAL CULTURA"/>
      <sheetName val="29 Biblioteca Judeteana"/>
      <sheetName val="29 TOTAL MUZEE"/>
      <sheetName val="29 Muzeul Banatului"/>
      <sheetName val="29 TOTAL TEATRE"/>
      <sheetName val="29 Centru de Cultura si Arta"/>
      <sheetName val="30b TOTAL"/>
      <sheetName val="31 TOTAL"/>
      <sheetName val="31b Adetim"/>
      <sheetName val="31 Proplant"/>
      <sheetName val="31 CJT"/>
      <sheetName val="33 TOTAL"/>
      <sheetName val="34 TOTAL"/>
      <sheetName val="34 Adetim"/>
      <sheetName val="34 Proplant"/>
      <sheetName val="34 Evidenta Persoanei"/>
      <sheetName val="34 Drumuri"/>
      <sheetName val="34 Copii"/>
      <sheetName val="34 Camera Agricola"/>
      <sheetName val="34 CJT"/>
      <sheetName val="34 Spitalul Judetean"/>
      <sheetName val="34 TOTAL SCOLI"/>
      <sheetName val="34 Ciumageanu"/>
      <sheetName val="34 Profesionala Atanasiu"/>
      <sheetName val="34 Lugoj"/>
      <sheetName val="34 Recas"/>
      <sheetName val="34 Iris Ambliopi"/>
      <sheetName val="34 Speranta"/>
      <sheetName val="34 Neveanu"/>
      <sheetName val="34 Pufan"/>
      <sheetName val="34 Centru Resurse"/>
      <sheetName val="34 Corn cu Lapte"/>
      <sheetName val="34 TOTAL CULTURA"/>
      <sheetName val="34 Biblioteca"/>
      <sheetName val="34 TOTAL MUZEE"/>
      <sheetName val="34 Muzeul Banatului"/>
      <sheetName val="34 Muzeul de Arta"/>
      <sheetName val="34 Muzeul Satului"/>
      <sheetName val="34 TOTAL TEATRE"/>
      <sheetName val="34 Teatrul Merlin"/>
      <sheetName val="34 Centrul de Arta"/>
      <sheetName val="35a cresteri TOTAL"/>
      <sheetName val="35a reduceri TOTAL"/>
      <sheetName val="35a cresteri Adetim"/>
      <sheetName val="35a reduceri Adetim"/>
      <sheetName val="35acresteri Proplant"/>
      <sheetName val="35a reduceri Proplant"/>
      <sheetName val="35a cresteri Evidenta Persoanei"/>
      <sheetName val="35a reduceri Evidenta Persoanei"/>
      <sheetName val="35a cresteri Drumuri"/>
      <sheetName val="35a reduceri Drumuri"/>
      <sheetName val="35a cresteri Copii"/>
      <sheetName val="35a reduceri Copii"/>
      <sheetName val="35a cresteri Camera Agricola"/>
      <sheetName val="35a reduceri Camera Agricola"/>
      <sheetName val="cresteri"/>
      <sheetName val="reduceri"/>
      <sheetName val="35a cresteri CJT"/>
      <sheetName val="35a reduceri CJT"/>
      <sheetName val="35a cresteri TOTAL SCOLI"/>
      <sheetName val="35a reduceri TOTAL SCOLI"/>
      <sheetName val="35a cresteri Ciumageanu"/>
      <sheetName val="35a reduceri Ciumageanu"/>
      <sheetName val="35a cresteri Profesionala Atan"/>
      <sheetName val="35a reduceri Profesionala Atan"/>
      <sheetName val="35a cresteri Lugoj"/>
      <sheetName val="35a reduceri Lugoj"/>
      <sheetName val="35a cresteri Recas"/>
      <sheetName val="35a reduceri Recas"/>
      <sheetName val="35a cresteri Iris Ambliopi"/>
      <sheetName val="35a reduceri Iris Ambliopi"/>
      <sheetName val="35a cresteri Speranta"/>
      <sheetName val="35a reduceri Speranta"/>
      <sheetName val="35a cresteri Neveanu"/>
      <sheetName val="35a reduceri Neveanu"/>
      <sheetName val="35a cresteri Pufan"/>
      <sheetName val="35a reduceri Pufan"/>
      <sheetName val="35a cresteri Centru Resurse"/>
      <sheetName val="35a reduceri Centru Resurse"/>
      <sheetName val="35a cresteri TOTAL CULTURA"/>
      <sheetName val="35a reduceri TOTAL CULTURA"/>
      <sheetName val="35a cresteri Biblioteca"/>
      <sheetName val="35a reduceri Biblioteca"/>
      <sheetName val="35a cresteri TOTAL MUZEE"/>
      <sheetName val="35a reduceri TOTAL MUZEE"/>
      <sheetName val="35a cresteri Muzeul Banatului"/>
      <sheetName val="35a reduceri  Muzeul Banatului"/>
      <sheetName val="35a cresteri Muzeul de Arta"/>
      <sheetName val="35a reduceri Muzeul de Arta"/>
      <sheetName val="35a cresteri Muzeul Satului"/>
      <sheetName val="35a reduceri Muzeul Satului"/>
      <sheetName val="35a cresteri TOTAL TEATRE"/>
      <sheetName val="35a reduceri TOTAL TEATRE"/>
      <sheetName val="35a cresteri Teatrul Merlin"/>
      <sheetName val="35a reduceri  Teatrul Merlin"/>
      <sheetName val="35a cresteri Centrul de Arta"/>
      <sheetName val="35a reduceri Centrul de Arta"/>
      <sheetName val="35b cresteri TOTAL"/>
      <sheetName val="35b reduceri TOTAL"/>
      <sheetName val="35b cresteri Adetim"/>
      <sheetName val="35b reduceri Adetim"/>
      <sheetName val="35b cresteri Proplant"/>
      <sheetName val="35b reduceri Proplant"/>
      <sheetName val="35b cresteri Evidenta Persoanei"/>
      <sheetName val="35b reduceri Evidenta Pers"/>
      <sheetName val="35b cresteri Drumuri"/>
      <sheetName val="35b reduceri Drumuri"/>
      <sheetName val="35b cresteri Copii"/>
      <sheetName val="35b reduceri Copii"/>
      <sheetName val="35b cresteri Camera Agricola"/>
      <sheetName val="35b reduceri Camera Agricola"/>
      <sheetName val="35b cresteri CJT"/>
      <sheetName val="35b reduceri CJT"/>
      <sheetName val="35b cresteri TOTAL SCOLI"/>
      <sheetName val="35b reduceri TOTAL SCOLI"/>
      <sheetName val="35b cresteri Ciumageanu"/>
      <sheetName val="35b reduceri Ciumageanu"/>
      <sheetName val="35b cresteri Profesionala Atan"/>
      <sheetName val="35b reduceri Profesionala Atan"/>
      <sheetName val="35b cresteri Lugoj"/>
      <sheetName val="35b reduceri Lugoj"/>
      <sheetName val="35b cresteri Recas"/>
      <sheetName val="35b reduceri Recas"/>
      <sheetName val="35b cresteri Iris Ambliopi"/>
      <sheetName val="35b reduceri Iris Ambliopi"/>
      <sheetName val="35b cresteri Speranta"/>
      <sheetName val="35b reduceri Speranta"/>
      <sheetName val="35b cresteri Neveanu"/>
      <sheetName val="35b reduceri Neveanu"/>
      <sheetName val="35b cresteri Pufan"/>
      <sheetName val="35b reduceri Pufan"/>
      <sheetName val="35b cresteri Centru Resurse"/>
      <sheetName val="35b reduceri Centru Resurse"/>
      <sheetName val="35b cresteri TOTAL CULTURA"/>
      <sheetName val="35b reduceri TOTAL CULTURA"/>
      <sheetName val="35b cresteri Biblioteca Judeten"/>
      <sheetName val="35b reduceri Biblioteca Judetea"/>
      <sheetName val="35b cresteri TOTAL MUZEE"/>
      <sheetName val="35b reduceri TOTAL MUZEE"/>
      <sheetName val="35b cresteri Muzeul Banatului"/>
      <sheetName val="35b reduceri Muzeul Banatului"/>
      <sheetName val="35b cresteri Muzeul de Arta"/>
      <sheetName val="35b reduceri Muzeul de Arta"/>
      <sheetName val="35b cresteri Muzeul Satului"/>
      <sheetName val="35b reduceri Muzeul Satului"/>
      <sheetName val="35b cresteri TOTAL TEATRE"/>
      <sheetName val="35b reduceri TOTAL TEATRE"/>
      <sheetName val="35b cresteri Teatrul Merlin"/>
      <sheetName val="35b reduceri Teatrul Merlin"/>
      <sheetName val="35b cresteri Centrul de Arta"/>
      <sheetName val="35b reduceri Centrul de Arta"/>
      <sheetName val="40b TOTAL"/>
      <sheetName val="40b Adetim"/>
      <sheetName val="40b Proplant"/>
      <sheetName val="40b Evidenta Persoanei"/>
      <sheetName val="40b Drumuri"/>
      <sheetName val="40b Copii"/>
      <sheetName val="40b Camera Agricola"/>
      <sheetName val="40b CJT"/>
      <sheetName val="40b Spitalul Judetean"/>
      <sheetName val="40b TOTAL SCOLI"/>
      <sheetName val="40b Ciumageanu"/>
      <sheetName val="40b Profesionala Atanasiu"/>
      <sheetName val="40b Lugoj"/>
      <sheetName val="40b Recas"/>
      <sheetName val="40b Iris Ambliopi"/>
      <sheetName val="40b Speranta"/>
      <sheetName val="40b Neveanu"/>
      <sheetName val="40b Pufan"/>
      <sheetName val="40b Centru Resurse"/>
      <sheetName val="40b Corn cu Lapte"/>
      <sheetName val="40b TOTAL CULTURA"/>
      <sheetName val="40b Biblioteca"/>
      <sheetName val="40b TOTAL MUZEE"/>
      <sheetName val="40b Muzeul Banatului"/>
      <sheetName val="40b Muzeul de Arta"/>
      <sheetName val="40b Muzeul Satului"/>
      <sheetName val="40b TOTAL TEATRE"/>
      <sheetName val="40b Teatrul Merlin"/>
      <sheetName val="40b Centrul de Arta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1"/>
  <sheetViews>
    <sheetView tabSelected="1" zoomScalePageLayoutView="0" workbookViewId="0" topLeftCell="A1">
      <selection activeCell="N205" sqref="N205"/>
    </sheetView>
  </sheetViews>
  <sheetFormatPr defaultColWidth="9.140625" defaultRowHeight="12.75"/>
  <cols>
    <col min="1" max="1" width="79.7109375" style="1" customWidth="1"/>
    <col min="2" max="2" width="7.00390625" style="2" customWidth="1"/>
    <col min="3" max="4" width="12.7109375" style="1" customWidth="1"/>
    <col min="5" max="16384" width="9.140625" style="1" customWidth="1"/>
  </cols>
  <sheetData>
    <row r="1" ht="12.75">
      <c r="A1" s="1" t="s">
        <v>0</v>
      </c>
    </row>
    <row r="2" spans="1:5" ht="15.75">
      <c r="A2" s="3" t="s">
        <v>1</v>
      </c>
      <c r="B2" s="4"/>
      <c r="C2" s="5"/>
      <c r="D2" s="6"/>
      <c r="E2" s="7"/>
    </row>
    <row r="3" spans="1:5" ht="12.75">
      <c r="A3" s="6" t="s">
        <v>2</v>
      </c>
      <c r="B3" s="8"/>
      <c r="C3" s="6"/>
      <c r="D3" s="9"/>
      <c r="E3" s="6"/>
    </row>
    <row r="4" spans="1:5" ht="12.75">
      <c r="A4" s="6"/>
      <c r="B4" s="8"/>
      <c r="C4" s="10"/>
      <c r="D4" s="10"/>
      <c r="E4" s="6"/>
    </row>
    <row r="5" spans="1:5" ht="12.75">
      <c r="A5" s="6"/>
      <c r="B5" s="8"/>
      <c r="C5" s="6"/>
      <c r="D5" s="9"/>
      <c r="E5" s="6"/>
    </row>
    <row r="6" spans="1:5" ht="27.75" customHeight="1">
      <c r="A6" s="11"/>
      <c r="B6" s="8"/>
      <c r="C6" s="12" t="s">
        <v>3</v>
      </c>
      <c r="D6" s="12"/>
      <c r="E6" s="6"/>
    </row>
    <row r="7" spans="1:5" ht="33.75" customHeight="1">
      <c r="A7" s="11"/>
      <c r="B7" s="8"/>
      <c r="C7" s="13" t="s">
        <v>4</v>
      </c>
      <c r="D7" s="13"/>
      <c r="E7" s="6"/>
    </row>
    <row r="8" spans="1:5" ht="18">
      <c r="A8" s="14" t="s">
        <v>5</v>
      </c>
      <c r="B8" s="14"/>
      <c r="C8" s="14"/>
      <c r="D8" s="14"/>
      <c r="E8" s="6"/>
    </row>
    <row r="9" spans="1:5" ht="12.75">
      <c r="A9" s="15" t="s">
        <v>6</v>
      </c>
      <c r="B9" s="15"/>
      <c r="C9" s="15"/>
      <c r="D9" s="15"/>
      <c r="E9" s="16"/>
    </row>
    <row r="10" spans="1:5" ht="12.75">
      <c r="A10" s="16"/>
      <c r="B10" s="17"/>
      <c r="C10" s="16"/>
      <c r="D10" s="16"/>
      <c r="E10" s="16"/>
    </row>
    <row r="11" spans="1:5" ht="12.75">
      <c r="A11" s="6" t="s">
        <v>7</v>
      </c>
      <c r="B11" s="8"/>
      <c r="C11" s="6"/>
      <c r="D11" s="6"/>
      <c r="E11" s="18"/>
    </row>
    <row r="12" spans="1:5" ht="12.75">
      <c r="A12" s="19" t="s">
        <v>8</v>
      </c>
      <c r="B12" s="20" t="s">
        <v>9</v>
      </c>
      <c r="C12" s="20" t="s">
        <v>10</v>
      </c>
      <c r="D12" s="20" t="s">
        <v>11</v>
      </c>
      <c r="E12" s="6"/>
    </row>
    <row r="13" spans="1:5" ht="12.75">
      <c r="A13" s="21"/>
      <c r="B13" s="22"/>
      <c r="C13" s="22"/>
      <c r="D13" s="22"/>
      <c r="E13" s="6"/>
    </row>
    <row r="14" spans="1:5" ht="12.75">
      <c r="A14" s="23"/>
      <c r="B14" s="24"/>
      <c r="C14" s="24"/>
      <c r="D14" s="24"/>
      <c r="E14" s="6"/>
    </row>
    <row r="15" spans="1:5" ht="12.75">
      <c r="A15" s="25" t="s">
        <v>12</v>
      </c>
      <c r="B15" s="26" t="s">
        <v>13</v>
      </c>
      <c r="C15" s="27" t="s">
        <v>14</v>
      </c>
      <c r="D15" s="28" t="s">
        <v>15</v>
      </c>
      <c r="E15" s="6"/>
    </row>
    <row r="16" spans="1:5" ht="12.75">
      <c r="A16" s="29" t="s">
        <v>16</v>
      </c>
      <c r="B16" s="30" t="s">
        <v>17</v>
      </c>
      <c r="C16" s="31">
        <f aca="true" t="shared" si="0" ref="C16:D19">IF(C22+C29+C71+C78+C87+C93+C99=C105+C194,C105+C194,"FALS")</f>
        <v>0</v>
      </c>
      <c r="D16" s="31">
        <f t="shared" si="0"/>
        <v>0</v>
      </c>
      <c r="E16" s="6"/>
    </row>
    <row r="17" spans="1:5" ht="12.75">
      <c r="A17" s="29" t="s">
        <v>18</v>
      </c>
      <c r="B17" s="32" t="s">
        <v>15</v>
      </c>
      <c r="C17" s="31">
        <f t="shared" si="0"/>
        <v>0</v>
      </c>
      <c r="D17" s="31">
        <f t="shared" si="0"/>
        <v>0</v>
      </c>
      <c r="E17" s="6"/>
    </row>
    <row r="18" spans="1:5" ht="12.75">
      <c r="A18" s="33" t="s">
        <v>19</v>
      </c>
      <c r="B18" s="34" t="s">
        <v>20</v>
      </c>
      <c r="C18" s="31">
        <f t="shared" si="0"/>
        <v>0</v>
      </c>
      <c r="D18" s="31">
        <f t="shared" si="0"/>
        <v>0</v>
      </c>
      <c r="E18" s="6"/>
    </row>
    <row r="19" spans="1:5" ht="12.75">
      <c r="A19" s="33" t="s">
        <v>21</v>
      </c>
      <c r="B19" s="34" t="s">
        <v>22</v>
      </c>
      <c r="C19" s="31">
        <f t="shared" si="0"/>
        <v>0</v>
      </c>
      <c r="D19" s="31">
        <f t="shared" si="0"/>
        <v>0</v>
      </c>
      <c r="E19" s="6"/>
    </row>
    <row r="20" spans="1:5" ht="12.75">
      <c r="A20" s="33" t="s">
        <v>23</v>
      </c>
      <c r="B20" s="34" t="s">
        <v>24</v>
      </c>
      <c r="C20" s="31">
        <f>IF(C27+C33+C76+C85+C91+C97+C103=C109+C198,C109+C198,"FALS")</f>
        <v>0</v>
      </c>
      <c r="D20" s="31">
        <f>IF(D27+D33+D76+D85+D91+D97+D103=D109+D198,D109+D198,"FALS")</f>
        <v>0</v>
      </c>
      <c r="E20" s="6"/>
    </row>
    <row r="21" spans="1:5" ht="12.75">
      <c r="A21" s="33" t="s">
        <v>25</v>
      </c>
      <c r="B21" s="34" t="s">
        <v>26</v>
      </c>
      <c r="C21" s="31">
        <f>IF(C28+C34+C77+C86+C92+C98+C104=C110+C199,C110+C199,"FALS")</f>
        <v>0</v>
      </c>
      <c r="D21" s="31">
        <f>IF(D28+D34+D77+D86+D92+D98+D104=D110+D199,D110+D199,"FALS")</f>
        <v>0</v>
      </c>
      <c r="E21" s="6"/>
    </row>
    <row r="22" spans="1:5" ht="30.75">
      <c r="A22" s="35" t="s">
        <v>27</v>
      </c>
      <c r="B22" s="30" t="s">
        <v>28</v>
      </c>
      <c r="C22" s="31">
        <f>IF(C23+C24+C25+C27+C28=C111+C200,C111+C200,"FALS")</f>
        <v>0</v>
      </c>
      <c r="D22" s="31">
        <f>IF(D23+D24+D25+D27+D28=D111+D200,D111+D200,"FALS")</f>
        <v>0</v>
      </c>
      <c r="E22" s="6"/>
    </row>
    <row r="23" spans="1:5" ht="14.25" customHeight="1">
      <c r="A23" s="35" t="s">
        <v>29</v>
      </c>
      <c r="B23" s="36" t="s">
        <v>30</v>
      </c>
      <c r="C23" s="37">
        <f aca="true" t="shared" si="1" ref="C23:D28">C112+C201</f>
        <v>0</v>
      </c>
      <c r="D23" s="37">
        <f t="shared" si="1"/>
        <v>0</v>
      </c>
      <c r="E23" s="6"/>
    </row>
    <row r="24" spans="1:5" ht="12.75">
      <c r="A24" s="33" t="s">
        <v>31</v>
      </c>
      <c r="B24" s="34" t="s">
        <v>32</v>
      </c>
      <c r="C24" s="37">
        <f t="shared" si="1"/>
        <v>0</v>
      </c>
      <c r="D24" s="37">
        <f t="shared" si="1"/>
        <v>0</v>
      </c>
      <c r="E24" s="6"/>
    </row>
    <row r="25" spans="1:5" ht="12.75">
      <c r="A25" s="33" t="s">
        <v>33</v>
      </c>
      <c r="B25" s="34" t="s">
        <v>34</v>
      </c>
      <c r="C25" s="37">
        <f t="shared" si="1"/>
        <v>0</v>
      </c>
      <c r="D25" s="37">
        <f t="shared" si="1"/>
        <v>0</v>
      </c>
      <c r="E25" s="6"/>
    </row>
    <row r="26" spans="1:5" ht="12.75">
      <c r="A26" s="33" t="s">
        <v>35</v>
      </c>
      <c r="B26" s="38">
        <v>9.1</v>
      </c>
      <c r="C26" s="37">
        <f t="shared" si="1"/>
        <v>0</v>
      </c>
      <c r="D26" s="37">
        <f t="shared" si="1"/>
        <v>0</v>
      </c>
      <c r="E26" s="6"/>
    </row>
    <row r="27" spans="1:5" ht="12.75">
      <c r="A27" s="33" t="s">
        <v>36</v>
      </c>
      <c r="B27" s="34" t="s">
        <v>37</v>
      </c>
      <c r="C27" s="37">
        <f t="shared" si="1"/>
        <v>0</v>
      </c>
      <c r="D27" s="37">
        <f t="shared" si="1"/>
        <v>0</v>
      </c>
      <c r="E27" s="6"/>
    </row>
    <row r="28" spans="1:5" ht="12.75">
      <c r="A28" s="33" t="s">
        <v>38</v>
      </c>
      <c r="B28" s="34" t="s">
        <v>39</v>
      </c>
      <c r="C28" s="37">
        <f t="shared" si="1"/>
        <v>0</v>
      </c>
      <c r="D28" s="37">
        <f t="shared" si="1"/>
        <v>0</v>
      </c>
      <c r="E28" s="6"/>
    </row>
    <row r="29" spans="1:5" ht="16.5" customHeight="1">
      <c r="A29" s="39" t="s">
        <v>40</v>
      </c>
      <c r="B29" s="30" t="s">
        <v>41</v>
      </c>
      <c r="C29" s="31">
        <f aca="true" t="shared" si="2" ref="C29:D34">IF(C35+C41+C47+C65=C118,C118,"FALS")</f>
        <v>0</v>
      </c>
      <c r="D29" s="31">
        <f t="shared" si="2"/>
        <v>0</v>
      </c>
      <c r="E29" s="6"/>
    </row>
    <row r="30" spans="1:5" ht="12.75">
      <c r="A30" s="39" t="s">
        <v>42</v>
      </c>
      <c r="B30" s="40">
        <v>12.1</v>
      </c>
      <c r="C30" s="31">
        <f t="shared" si="2"/>
        <v>0</v>
      </c>
      <c r="D30" s="31">
        <f t="shared" si="2"/>
        <v>0</v>
      </c>
      <c r="E30" s="6"/>
    </row>
    <row r="31" spans="1:5" ht="12.75">
      <c r="A31" s="41" t="s">
        <v>43</v>
      </c>
      <c r="B31" s="34" t="s">
        <v>44</v>
      </c>
      <c r="C31" s="31">
        <f t="shared" si="2"/>
        <v>0</v>
      </c>
      <c r="D31" s="31">
        <f t="shared" si="2"/>
        <v>0</v>
      </c>
      <c r="E31" s="6"/>
    </row>
    <row r="32" spans="1:5" ht="12.75">
      <c r="A32" s="41" t="s">
        <v>45</v>
      </c>
      <c r="B32" s="34" t="s">
        <v>46</v>
      </c>
      <c r="C32" s="31">
        <f t="shared" si="2"/>
        <v>0</v>
      </c>
      <c r="D32" s="31">
        <f t="shared" si="2"/>
        <v>0</v>
      </c>
      <c r="E32" s="6"/>
    </row>
    <row r="33" spans="1:5" ht="12.75">
      <c r="A33" s="41" t="s">
        <v>47</v>
      </c>
      <c r="B33" s="34" t="s">
        <v>48</v>
      </c>
      <c r="C33" s="31">
        <f t="shared" si="2"/>
        <v>0</v>
      </c>
      <c r="D33" s="31">
        <f t="shared" si="2"/>
        <v>0</v>
      </c>
      <c r="E33" s="6"/>
    </row>
    <row r="34" spans="1:5" ht="12.75">
      <c r="A34" s="41" t="s">
        <v>49</v>
      </c>
      <c r="B34" s="34" t="s">
        <v>50</v>
      </c>
      <c r="C34" s="31">
        <f t="shared" si="2"/>
        <v>0</v>
      </c>
      <c r="D34" s="31">
        <f t="shared" si="2"/>
        <v>0</v>
      </c>
      <c r="E34" s="6"/>
    </row>
    <row r="35" spans="1:5" ht="25.5" customHeight="1">
      <c r="A35" s="42" t="s">
        <v>51</v>
      </c>
      <c r="B35" s="34" t="s">
        <v>52</v>
      </c>
      <c r="C35" s="31">
        <f>IF(C36+C37+C38+C39+C40=C124,C124,"FALS")</f>
        <v>0</v>
      </c>
      <c r="D35" s="31">
        <f>IF(D36+D37+D38+D39+D40=D124,D124,"FALS")</f>
        <v>0</v>
      </c>
      <c r="E35" s="6"/>
    </row>
    <row r="36" spans="1:5" ht="15" customHeight="1">
      <c r="A36" s="43" t="s">
        <v>53</v>
      </c>
      <c r="B36" s="44">
        <v>17.1</v>
      </c>
      <c r="C36" s="45">
        <f aca="true" t="shared" si="3" ref="C36:D40">C125</f>
        <v>0</v>
      </c>
      <c r="D36" s="45">
        <f t="shared" si="3"/>
        <v>0</v>
      </c>
      <c r="E36" s="6"/>
    </row>
    <row r="37" spans="1:5" ht="12.75">
      <c r="A37" s="41" t="s">
        <v>54</v>
      </c>
      <c r="B37" s="38">
        <v>17.2</v>
      </c>
      <c r="C37" s="45">
        <f t="shared" si="3"/>
        <v>0</v>
      </c>
      <c r="D37" s="45">
        <f t="shared" si="3"/>
        <v>0</v>
      </c>
      <c r="E37" s="6"/>
    </row>
    <row r="38" spans="1:5" ht="12.75">
      <c r="A38" s="41" t="s">
        <v>55</v>
      </c>
      <c r="B38" s="38">
        <v>17.3</v>
      </c>
      <c r="C38" s="45">
        <f t="shared" si="3"/>
        <v>0</v>
      </c>
      <c r="D38" s="45">
        <f t="shared" si="3"/>
        <v>0</v>
      </c>
      <c r="E38" s="6"/>
    </row>
    <row r="39" spans="1:5" ht="12.75">
      <c r="A39" s="41" t="s">
        <v>56</v>
      </c>
      <c r="B39" s="38">
        <v>17.4</v>
      </c>
      <c r="C39" s="45">
        <f t="shared" si="3"/>
        <v>0</v>
      </c>
      <c r="D39" s="45">
        <f t="shared" si="3"/>
        <v>0</v>
      </c>
      <c r="E39" s="6"/>
    </row>
    <row r="40" spans="1:5" ht="12.75">
      <c r="A40" s="41" t="s">
        <v>57</v>
      </c>
      <c r="B40" s="38">
        <v>17.5</v>
      </c>
      <c r="C40" s="45">
        <f t="shared" si="3"/>
        <v>0</v>
      </c>
      <c r="D40" s="45">
        <f t="shared" si="3"/>
        <v>0</v>
      </c>
      <c r="E40" s="6"/>
    </row>
    <row r="41" spans="1:5" ht="30" customHeight="1">
      <c r="A41" s="39" t="s">
        <v>58</v>
      </c>
      <c r="B41" s="38" t="s">
        <v>59</v>
      </c>
      <c r="C41" s="31">
        <f>IF(C42+C43+C44+C45+C46=C130,C130,"FALS")</f>
        <v>0</v>
      </c>
      <c r="D41" s="31">
        <f>IF(D42+D43+D44+D45+D46=D130,D130,"FALS")</f>
        <v>0</v>
      </c>
      <c r="E41" s="6"/>
    </row>
    <row r="42" spans="1:5" ht="12.75">
      <c r="A42" s="46" t="s">
        <v>60</v>
      </c>
      <c r="B42" s="38">
        <v>18.1</v>
      </c>
      <c r="C42" s="31">
        <f aca="true" t="shared" si="4" ref="C42:D46">C131</f>
        <v>0</v>
      </c>
      <c r="D42" s="31">
        <f t="shared" si="4"/>
        <v>0</v>
      </c>
      <c r="E42" s="6"/>
    </row>
    <row r="43" spans="1:5" ht="12.75">
      <c r="A43" s="47" t="s">
        <v>61</v>
      </c>
      <c r="B43" s="38">
        <v>18.2</v>
      </c>
      <c r="C43" s="31">
        <f t="shared" si="4"/>
        <v>0</v>
      </c>
      <c r="D43" s="31">
        <f t="shared" si="4"/>
        <v>0</v>
      </c>
      <c r="E43" s="6"/>
    </row>
    <row r="44" spans="1:5" ht="12.75">
      <c r="A44" s="47" t="s">
        <v>62</v>
      </c>
      <c r="B44" s="38">
        <v>18.3</v>
      </c>
      <c r="C44" s="31">
        <f t="shared" si="4"/>
        <v>0</v>
      </c>
      <c r="D44" s="31">
        <f t="shared" si="4"/>
        <v>0</v>
      </c>
      <c r="E44" s="6"/>
    </row>
    <row r="45" spans="1:5" ht="12.75">
      <c r="A45" s="47" t="s">
        <v>63</v>
      </c>
      <c r="B45" s="38">
        <v>18.4</v>
      </c>
      <c r="C45" s="31">
        <f t="shared" si="4"/>
        <v>0</v>
      </c>
      <c r="D45" s="31">
        <f t="shared" si="4"/>
        <v>0</v>
      </c>
      <c r="E45" s="6"/>
    </row>
    <row r="46" spans="1:5" ht="12.75">
      <c r="A46" s="47" t="s">
        <v>64</v>
      </c>
      <c r="B46" s="38">
        <v>18.5</v>
      </c>
      <c r="C46" s="31">
        <f t="shared" si="4"/>
        <v>0</v>
      </c>
      <c r="D46" s="31">
        <f t="shared" si="4"/>
        <v>0</v>
      </c>
      <c r="E46" s="6"/>
    </row>
    <row r="47" spans="1:5" ht="25.5">
      <c r="A47" s="39" t="s">
        <v>65</v>
      </c>
      <c r="B47" s="34" t="s">
        <v>66</v>
      </c>
      <c r="C47" s="31">
        <f aca="true" t="shared" si="5" ref="C47:D52">IF(C53+C59=C136,C136,"FALS")</f>
        <v>0</v>
      </c>
      <c r="D47" s="31">
        <f t="shared" si="5"/>
        <v>0</v>
      </c>
      <c r="E47" s="6"/>
    </row>
    <row r="48" spans="1:5" ht="12.75">
      <c r="A48" s="46" t="s">
        <v>67</v>
      </c>
      <c r="B48" s="38">
        <v>19.1</v>
      </c>
      <c r="C48" s="31">
        <f t="shared" si="5"/>
        <v>0</v>
      </c>
      <c r="D48" s="31">
        <f t="shared" si="5"/>
        <v>0</v>
      </c>
      <c r="E48" s="6"/>
    </row>
    <row r="49" spans="1:5" ht="12.75">
      <c r="A49" s="47" t="s">
        <v>68</v>
      </c>
      <c r="B49" s="38">
        <v>19.2</v>
      </c>
      <c r="C49" s="31">
        <f t="shared" si="5"/>
        <v>0</v>
      </c>
      <c r="D49" s="31">
        <f t="shared" si="5"/>
        <v>0</v>
      </c>
      <c r="E49" s="6"/>
    </row>
    <row r="50" spans="1:5" ht="12.75">
      <c r="A50" s="47" t="s">
        <v>69</v>
      </c>
      <c r="B50" s="38">
        <v>19.3</v>
      </c>
      <c r="C50" s="31">
        <f t="shared" si="5"/>
        <v>0</v>
      </c>
      <c r="D50" s="31">
        <f t="shared" si="5"/>
        <v>0</v>
      </c>
      <c r="E50" s="6"/>
    </row>
    <row r="51" spans="1:5" ht="12.75">
      <c r="A51" s="47" t="s">
        <v>70</v>
      </c>
      <c r="B51" s="38">
        <v>19.4</v>
      </c>
      <c r="C51" s="31">
        <f t="shared" si="5"/>
        <v>0</v>
      </c>
      <c r="D51" s="31">
        <f t="shared" si="5"/>
        <v>0</v>
      </c>
      <c r="E51" s="6"/>
    </row>
    <row r="52" spans="1:5" ht="12.75">
      <c r="A52" s="47" t="s">
        <v>71</v>
      </c>
      <c r="B52" s="38">
        <v>19.5</v>
      </c>
      <c r="C52" s="31">
        <f t="shared" si="5"/>
        <v>0</v>
      </c>
      <c r="D52" s="31">
        <f t="shared" si="5"/>
        <v>0</v>
      </c>
      <c r="E52" s="6"/>
    </row>
    <row r="53" spans="1:5" ht="25.5">
      <c r="A53" s="48" t="s">
        <v>72</v>
      </c>
      <c r="B53" s="34" t="s">
        <v>73</v>
      </c>
      <c r="C53" s="31">
        <f>IF(C54+C55+C56+C57+C58=C142,C142,"FALS")</f>
        <v>0</v>
      </c>
      <c r="D53" s="31">
        <f>IF(D54+D55+D56+D57+D58=D142,D142,"FALS")</f>
        <v>0</v>
      </c>
      <c r="E53" s="6"/>
    </row>
    <row r="54" spans="1:5" ht="12.75">
      <c r="A54" s="43" t="s">
        <v>74</v>
      </c>
      <c r="B54" s="38">
        <v>20.1</v>
      </c>
      <c r="C54" s="31">
        <f aca="true" t="shared" si="6" ref="C54:D58">C143</f>
        <v>0</v>
      </c>
      <c r="D54" s="31">
        <f t="shared" si="6"/>
        <v>0</v>
      </c>
      <c r="E54" s="6"/>
    </row>
    <row r="55" spans="1:5" ht="12.75">
      <c r="A55" s="41" t="s">
        <v>75</v>
      </c>
      <c r="B55" s="49">
        <v>20.2</v>
      </c>
      <c r="C55" s="31">
        <f t="shared" si="6"/>
        <v>0</v>
      </c>
      <c r="D55" s="31">
        <f t="shared" si="6"/>
        <v>0</v>
      </c>
      <c r="E55" s="6"/>
    </row>
    <row r="56" spans="1:5" ht="12.75">
      <c r="A56" s="41" t="s">
        <v>76</v>
      </c>
      <c r="B56" s="38">
        <v>20.3</v>
      </c>
      <c r="C56" s="31">
        <f t="shared" si="6"/>
        <v>0</v>
      </c>
      <c r="D56" s="31">
        <f t="shared" si="6"/>
        <v>0</v>
      </c>
      <c r="E56" s="6"/>
    </row>
    <row r="57" spans="1:5" ht="12.75">
      <c r="A57" s="41" t="s">
        <v>77</v>
      </c>
      <c r="B57" s="38">
        <v>20.4</v>
      </c>
      <c r="C57" s="31">
        <f t="shared" si="6"/>
        <v>0</v>
      </c>
      <c r="D57" s="31">
        <f t="shared" si="6"/>
        <v>0</v>
      </c>
      <c r="E57" s="6"/>
    </row>
    <row r="58" spans="1:5" ht="12.75">
      <c r="A58" s="41" t="s">
        <v>78</v>
      </c>
      <c r="B58" s="38">
        <v>20.5</v>
      </c>
      <c r="C58" s="31">
        <f t="shared" si="6"/>
        <v>0</v>
      </c>
      <c r="D58" s="31">
        <f t="shared" si="6"/>
        <v>0</v>
      </c>
      <c r="E58" s="6"/>
    </row>
    <row r="59" spans="1:5" ht="25.5">
      <c r="A59" s="50" t="s">
        <v>79</v>
      </c>
      <c r="B59" s="34" t="s">
        <v>80</v>
      </c>
      <c r="C59" s="31">
        <f>IF(C60+C61+C62+C63+C64=C148,C148,"FALS")</f>
        <v>0</v>
      </c>
      <c r="D59" s="31">
        <f>IF(D60+D61+D62+D63+D64=D148,D148,"FALS")</f>
        <v>0</v>
      </c>
      <c r="E59" s="6"/>
    </row>
    <row r="60" spans="1:5" ht="12.75">
      <c r="A60" s="51" t="s">
        <v>81</v>
      </c>
      <c r="B60" s="38">
        <v>21.1</v>
      </c>
      <c r="C60" s="31">
        <f aca="true" t="shared" si="7" ref="C60:D64">C149</f>
        <v>0</v>
      </c>
      <c r="D60" s="31">
        <f t="shared" si="7"/>
        <v>0</v>
      </c>
      <c r="E60" s="6"/>
    </row>
    <row r="61" spans="1:5" ht="12.75">
      <c r="A61" s="41" t="s">
        <v>82</v>
      </c>
      <c r="B61" s="38">
        <v>21.2</v>
      </c>
      <c r="C61" s="31">
        <f t="shared" si="7"/>
        <v>0</v>
      </c>
      <c r="D61" s="31">
        <f t="shared" si="7"/>
        <v>0</v>
      </c>
      <c r="E61" s="6"/>
    </row>
    <row r="62" spans="1:5" ht="12.75">
      <c r="A62" s="41" t="s">
        <v>83</v>
      </c>
      <c r="B62" s="38">
        <v>21.3</v>
      </c>
      <c r="C62" s="31">
        <f t="shared" si="7"/>
        <v>0</v>
      </c>
      <c r="D62" s="31">
        <f t="shared" si="7"/>
        <v>0</v>
      </c>
      <c r="E62" s="6"/>
    </row>
    <row r="63" spans="1:5" ht="12.75">
      <c r="A63" s="41" t="s">
        <v>84</v>
      </c>
      <c r="B63" s="38">
        <v>21.4</v>
      </c>
      <c r="C63" s="31">
        <f t="shared" si="7"/>
        <v>0</v>
      </c>
      <c r="D63" s="31">
        <f t="shared" si="7"/>
        <v>0</v>
      </c>
      <c r="E63" s="6"/>
    </row>
    <row r="64" spans="1:5" ht="12.75">
      <c r="A64" s="41" t="s">
        <v>85</v>
      </c>
      <c r="B64" s="38">
        <v>21.5</v>
      </c>
      <c r="C64" s="31">
        <f t="shared" si="7"/>
        <v>0</v>
      </c>
      <c r="D64" s="31">
        <f t="shared" si="7"/>
        <v>0</v>
      </c>
      <c r="E64" s="6"/>
    </row>
    <row r="65" spans="1:5" ht="25.5">
      <c r="A65" s="35" t="s">
        <v>86</v>
      </c>
      <c r="B65" s="30" t="s">
        <v>87</v>
      </c>
      <c r="C65" s="31">
        <f>IF(C66+C67+C68+C69+C70=C154,C154,"FALS")</f>
        <v>0</v>
      </c>
      <c r="D65" s="31">
        <f>IF(D66+D67+D68+D69+D70=D154,D154,"FALS")</f>
        <v>0</v>
      </c>
      <c r="E65" s="6"/>
    </row>
    <row r="66" spans="1:5" ht="12.75">
      <c r="A66" s="29" t="s">
        <v>88</v>
      </c>
      <c r="B66" s="52">
        <v>22.1</v>
      </c>
      <c r="C66" s="31">
        <f aca="true" t="shared" si="8" ref="C66:D70">C155</f>
        <v>0</v>
      </c>
      <c r="D66" s="31">
        <f t="shared" si="8"/>
        <v>0</v>
      </c>
      <c r="E66" s="6"/>
    </row>
    <row r="67" spans="1:5" ht="12.75">
      <c r="A67" s="41" t="s">
        <v>89</v>
      </c>
      <c r="B67" s="34" t="s">
        <v>90</v>
      </c>
      <c r="C67" s="31">
        <f t="shared" si="8"/>
        <v>0</v>
      </c>
      <c r="D67" s="31">
        <f t="shared" si="8"/>
        <v>0</v>
      </c>
      <c r="E67" s="6"/>
    </row>
    <row r="68" spans="1:5" ht="12.75">
      <c r="A68" s="41" t="s">
        <v>91</v>
      </c>
      <c r="B68" s="34" t="s">
        <v>92</v>
      </c>
      <c r="C68" s="31">
        <f t="shared" si="8"/>
        <v>0</v>
      </c>
      <c r="D68" s="31">
        <f t="shared" si="8"/>
        <v>0</v>
      </c>
      <c r="E68" s="6"/>
    </row>
    <row r="69" spans="1:5" ht="12.75">
      <c r="A69" s="41" t="s">
        <v>93</v>
      </c>
      <c r="B69" s="34" t="s">
        <v>94</v>
      </c>
      <c r="C69" s="31">
        <f t="shared" si="8"/>
        <v>0</v>
      </c>
      <c r="D69" s="31">
        <f t="shared" si="8"/>
        <v>0</v>
      </c>
      <c r="E69" s="6"/>
    </row>
    <row r="70" spans="1:5" ht="12.75">
      <c r="A70" s="41" t="s">
        <v>95</v>
      </c>
      <c r="B70" s="34" t="s">
        <v>96</v>
      </c>
      <c r="C70" s="31">
        <f t="shared" si="8"/>
        <v>0</v>
      </c>
      <c r="D70" s="31">
        <f t="shared" si="8"/>
        <v>0</v>
      </c>
      <c r="E70" s="6"/>
    </row>
    <row r="71" spans="1:5" ht="25.5">
      <c r="A71" s="39" t="s">
        <v>97</v>
      </c>
      <c r="B71" s="30" t="s">
        <v>98</v>
      </c>
      <c r="C71" s="31">
        <f>IF(C72+C73+C74+C76+C77=C160,C160,"FALS")</f>
        <v>0</v>
      </c>
      <c r="D71" s="31">
        <f>IF(D72+D73+D74+D76+D77=D160,D160,"FALS")</f>
        <v>0</v>
      </c>
      <c r="E71" s="6"/>
    </row>
    <row r="72" spans="1:5" ht="12.75">
      <c r="A72" s="46" t="s">
        <v>99</v>
      </c>
      <c r="B72" s="40">
        <v>27.1</v>
      </c>
      <c r="C72" s="45">
        <f aca="true" t="shared" si="9" ref="C72:D77">C161</f>
        <v>0</v>
      </c>
      <c r="D72" s="45">
        <f t="shared" si="9"/>
        <v>0</v>
      </c>
      <c r="E72" s="6"/>
    </row>
    <row r="73" spans="1:5" ht="12.75">
      <c r="A73" s="41" t="s">
        <v>100</v>
      </c>
      <c r="B73" s="34" t="s">
        <v>101</v>
      </c>
      <c r="C73" s="45">
        <f t="shared" si="9"/>
        <v>0</v>
      </c>
      <c r="D73" s="45">
        <f t="shared" si="9"/>
        <v>0</v>
      </c>
      <c r="E73" s="6"/>
    </row>
    <row r="74" spans="1:5" ht="12.75">
      <c r="A74" s="41" t="s">
        <v>102</v>
      </c>
      <c r="B74" s="34" t="s">
        <v>103</v>
      </c>
      <c r="C74" s="45">
        <f t="shared" si="9"/>
        <v>0</v>
      </c>
      <c r="D74" s="45">
        <f t="shared" si="9"/>
        <v>0</v>
      </c>
      <c r="E74" s="6"/>
    </row>
    <row r="75" spans="1:5" ht="12.75">
      <c r="A75" s="41" t="s">
        <v>104</v>
      </c>
      <c r="B75" s="38">
        <v>29.1</v>
      </c>
      <c r="C75" s="45">
        <f t="shared" si="9"/>
        <v>0</v>
      </c>
      <c r="D75" s="45">
        <f t="shared" si="9"/>
        <v>0</v>
      </c>
      <c r="E75" s="6"/>
    </row>
    <row r="76" spans="1:5" ht="12.75">
      <c r="A76" s="41" t="s">
        <v>105</v>
      </c>
      <c r="B76" s="34" t="s">
        <v>106</v>
      </c>
      <c r="C76" s="45">
        <f t="shared" si="9"/>
        <v>0</v>
      </c>
      <c r="D76" s="45">
        <f t="shared" si="9"/>
        <v>0</v>
      </c>
      <c r="E76" s="6"/>
    </row>
    <row r="77" spans="1:5" ht="12.75">
      <c r="A77" s="41" t="s">
        <v>107</v>
      </c>
      <c r="B77" s="34" t="s">
        <v>108</v>
      </c>
      <c r="C77" s="45">
        <f t="shared" si="9"/>
        <v>0</v>
      </c>
      <c r="D77" s="45">
        <f t="shared" si="9"/>
        <v>0</v>
      </c>
      <c r="E77" s="6"/>
    </row>
    <row r="78" spans="1:5" ht="25.5">
      <c r="A78" s="35" t="s">
        <v>109</v>
      </c>
      <c r="B78" s="30" t="s">
        <v>110</v>
      </c>
      <c r="C78" s="31">
        <f>IF(C79+C80+C81+C85+C86=C167,C167,"FALS")</f>
        <v>0</v>
      </c>
      <c r="D78" s="31">
        <f>IF(D79+D80+D81+D85+D86=D167,D167,"FALS")</f>
        <v>0</v>
      </c>
      <c r="E78" s="6"/>
    </row>
    <row r="79" spans="1:5" ht="12.75">
      <c r="A79" s="53" t="s">
        <v>111</v>
      </c>
      <c r="B79" s="40">
        <v>32.1</v>
      </c>
      <c r="C79" s="45">
        <f>C168</f>
        <v>0</v>
      </c>
      <c r="D79" s="45">
        <f>D168</f>
        <v>0</v>
      </c>
      <c r="E79" s="6"/>
    </row>
    <row r="80" spans="1:5" ht="12.75">
      <c r="A80" s="41" t="s">
        <v>112</v>
      </c>
      <c r="B80" s="34" t="s">
        <v>113</v>
      </c>
      <c r="C80" s="45">
        <f>C169</f>
        <v>0</v>
      </c>
      <c r="D80" s="45">
        <f>D169</f>
        <v>0</v>
      </c>
      <c r="E80" s="6"/>
    </row>
    <row r="81" spans="1:5" ht="12.75">
      <c r="A81" s="41" t="s">
        <v>114</v>
      </c>
      <c r="B81" s="34" t="s">
        <v>115</v>
      </c>
      <c r="C81" s="31">
        <f>IF(C82+C83+C84=C170,C170,"FALS")</f>
        <v>0</v>
      </c>
      <c r="D81" s="31">
        <f>IF(D82+D83+D84=D170,D170,"FALS")</f>
        <v>0</v>
      </c>
      <c r="E81" s="6"/>
    </row>
    <row r="82" spans="1:5" ht="12.75">
      <c r="A82" s="41" t="s">
        <v>116</v>
      </c>
      <c r="B82" s="54">
        <v>34.2</v>
      </c>
      <c r="C82" s="31">
        <f aca="true" t="shared" si="10" ref="C82:D86">C171</f>
        <v>0</v>
      </c>
      <c r="D82" s="31">
        <f t="shared" si="10"/>
        <v>0</v>
      </c>
      <c r="E82" s="6"/>
    </row>
    <row r="83" spans="1:5" ht="12.75">
      <c r="A83" s="41" t="s">
        <v>117</v>
      </c>
      <c r="B83" s="38">
        <v>34.3</v>
      </c>
      <c r="C83" s="31">
        <f t="shared" si="10"/>
        <v>0</v>
      </c>
      <c r="D83" s="31">
        <f t="shared" si="10"/>
        <v>0</v>
      </c>
      <c r="E83" s="6"/>
    </row>
    <row r="84" spans="1:5" ht="12.75">
      <c r="A84" s="41" t="s">
        <v>118</v>
      </c>
      <c r="B84" s="38">
        <v>34.4</v>
      </c>
      <c r="C84" s="31">
        <f t="shared" si="10"/>
        <v>0</v>
      </c>
      <c r="D84" s="31">
        <f t="shared" si="10"/>
        <v>0</v>
      </c>
      <c r="E84" s="6"/>
    </row>
    <row r="85" spans="1:5" ht="12.75">
      <c r="A85" s="41" t="s">
        <v>119</v>
      </c>
      <c r="B85" s="34" t="s">
        <v>120</v>
      </c>
      <c r="C85" s="31">
        <f t="shared" si="10"/>
        <v>0</v>
      </c>
      <c r="D85" s="31">
        <f t="shared" si="10"/>
        <v>0</v>
      </c>
      <c r="E85" s="6"/>
    </row>
    <row r="86" spans="1:5" ht="12.75">
      <c r="A86" s="41" t="s">
        <v>121</v>
      </c>
      <c r="B86" s="34" t="s">
        <v>122</v>
      </c>
      <c r="C86" s="31">
        <f t="shared" si="10"/>
        <v>0</v>
      </c>
      <c r="D86" s="31">
        <f t="shared" si="10"/>
        <v>0</v>
      </c>
      <c r="E86" s="6"/>
    </row>
    <row r="87" spans="1:5" ht="38.25">
      <c r="A87" s="39" t="s">
        <v>123</v>
      </c>
      <c r="B87" s="30" t="s">
        <v>124</v>
      </c>
      <c r="C87" s="31">
        <f>IF(C88+C89+C90+C91+C92=C176+C207,C176+C207,"FALS")</f>
        <v>0</v>
      </c>
      <c r="D87" s="31">
        <f>IF(D88+D89+D90+D91+D92=D176+D207,D176+D207,"FALS")</f>
        <v>0</v>
      </c>
      <c r="E87" s="6"/>
    </row>
    <row r="88" spans="1:5" ht="12.75">
      <c r="A88" s="46" t="s">
        <v>125</v>
      </c>
      <c r="B88" s="40">
        <v>37.1</v>
      </c>
      <c r="C88" s="45">
        <f aca="true" t="shared" si="11" ref="C88:D92">C177+C208</f>
        <v>0</v>
      </c>
      <c r="D88" s="45">
        <f t="shared" si="11"/>
        <v>0</v>
      </c>
      <c r="E88" s="6"/>
    </row>
    <row r="89" spans="1:5" ht="12.75">
      <c r="A89" s="41" t="s">
        <v>126</v>
      </c>
      <c r="B89" s="34" t="s">
        <v>127</v>
      </c>
      <c r="C89" s="45">
        <f t="shared" si="11"/>
        <v>0</v>
      </c>
      <c r="D89" s="45">
        <f t="shared" si="11"/>
        <v>0</v>
      </c>
      <c r="E89" s="6"/>
    </row>
    <row r="90" spans="1:5" ht="12.75">
      <c r="A90" s="41" t="s">
        <v>128</v>
      </c>
      <c r="B90" s="34" t="s">
        <v>129</v>
      </c>
      <c r="C90" s="45">
        <f t="shared" si="11"/>
        <v>0</v>
      </c>
      <c r="D90" s="45">
        <f t="shared" si="11"/>
        <v>0</v>
      </c>
      <c r="E90" s="6"/>
    </row>
    <row r="91" spans="1:5" ht="12.75">
      <c r="A91" s="41" t="s">
        <v>130</v>
      </c>
      <c r="B91" s="34" t="s">
        <v>131</v>
      </c>
      <c r="C91" s="45">
        <f t="shared" si="11"/>
        <v>0</v>
      </c>
      <c r="D91" s="45">
        <f t="shared" si="11"/>
        <v>0</v>
      </c>
      <c r="E91" s="6"/>
    </row>
    <row r="92" spans="1:5" ht="12.75">
      <c r="A92" s="41" t="s">
        <v>132</v>
      </c>
      <c r="B92" s="34" t="s">
        <v>133</v>
      </c>
      <c r="C92" s="45">
        <f t="shared" si="11"/>
        <v>0</v>
      </c>
      <c r="D92" s="45">
        <f t="shared" si="11"/>
        <v>0</v>
      </c>
      <c r="E92" s="6"/>
    </row>
    <row r="93" spans="1:5" ht="26.25" customHeight="1">
      <c r="A93" s="35" t="s">
        <v>134</v>
      </c>
      <c r="B93" s="30" t="s">
        <v>135</v>
      </c>
      <c r="C93" s="31">
        <f>IF(C94+C95+C96+C97+C98=C182+C213,C182+C213,"FALS")</f>
        <v>0</v>
      </c>
      <c r="D93" s="31">
        <f>IF(D94+D95+D96+D97+D98=D182+D213,D182+D213,"FALS")</f>
        <v>0</v>
      </c>
      <c r="E93" s="6"/>
    </row>
    <row r="94" spans="1:5" ht="12.75">
      <c r="A94" s="35" t="s">
        <v>136</v>
      </c>
      <c r="B94" s="40">
        <v>42.1</v>
      </c>
      <c r="C94" s="45">
        <f aca="true" t="shared" si="12" ref="C94:D98">C183+C214</f>
        <v>0</v>
      </c>
      <c r="D94" s="45">
        <f t="shared" si="12"/>
        <v>0</v>
      </c>
      <c r="E94" s="6"/>
    </row>
    <row r="95" spans="1:5" ht="12.75">
      <c r="A95" s="41" t="s">
        <v>137</v>
      </c>
      <c r="B95" s="34" t="s">
        <v>138</v>
      </c>
      <c r="C95" s="45">
        <f t="shared" si="12"/>
        <v>0</v>
      </c>
      <c r="D95" s="45">
        <f t="shared" si="12"/>
        <v>0</v>
      </c>
      <c r="E95" s="6"/>
    </row>
    <row r="96" spans="1:5" ht="12.75">
      <c r="A96" s="41" t="s">
        <v>139</v>
      </c>
      <c r="B96" s="34" t="s">
        <v>140</v>
      </c>
      <c r="C96" s="45">
        <f t="shared" si="12"/>
        <v>0</v>
      </c>
      <c r="D96" s="45">
        <f t="shared" si="12"/>
        <v>0</v>
      </c>
      <c r="E96" s="6"/>
    </row>
    <row r="97" spans="1:5" ht="12.75">
      <c r="A97" s="41" t="s">
        <v>141</v>
      </c>
      <c r="B97" s="34" t="s">
        <v>142</v>
      </c>
      <c r="C97" s="45">
        <f t="shared" si="12"/>
        <v>0</v>
      </c>
      <c r="D97" s="45">
        <f t="shared" si="12"/>
        <v>0</v>
      </c>
      <c r="E97" s="6"/>
    </row>
    <row r="98" spans="1:5" ht="12.75">
      <c r="A98" s="41" t="s">
        <v>143</v>
      </c>
      <c r="B98" s="34" t="s">
        <v>144</v>
      </c>
      <c r="C98" s="45">
        <f t="shared" si="12"/>
        <v>0</v>
      </c>
      <c r="D98" s="45">
        <f t="shared" si="12"/>
        <v>0</v>
      </c>
      <c r="E98" s="6"/>
    </row>
    <row r="99" spans="1:5" ht="12.75">
      <c r="A99" s="55" t="s">
        <v>145</v>
      </c>
      <c r="B99" s="30">
        <v>47</v>
      </c>
      <c r="C99" s="31">
        <f>IF(C100+C101+C102+C103+C104=C188,C188,"FALS")</f>
        <v>0</v>
      </c>
      <c r="D99" s="31">
        <f>IF(D100+D101+D102+D103+D104=D188,D188,"FALS")</f>
        <v>0</v>
      </c>
      <c r="E99" s="6"/>
    </row>
    <row r="100" spans="1:5" ht="12.75">
      <c r="A100" s="41" t="s">
        <v>146</v>
      </c>
      <c r="B100" s="38">
        <v>47.1</v>
      </c>
      <c r="C100" s="31">
        <f aca="true" t="shared" si="13" ref="C100:D104">C189</f>
        <v>0</v>
      </c>
      <c r="D100" s="31">
        <f t="shared" si="13"/>
        <v>0</v>
      </c>
      <c r="E100" s="6"/>
    </row>
    <row r="101" spans="1:5" ht="12.75">
      <c r="A101" s="41" t="s">
        <v>147</v>
      </c>
      <c r="B101" s="38">
        <v>47.2</v>
      </c>
      <c r="C101" s="31">
        <f t="shared" si="13"/>
        <v>0</v>
      </c>
      <c r="D101" s="31">
        <f t="shared" si="13"/>
        <v>0</v>
      </c>
      <c r="E101" s="6"/>
    </row>
    <row r="102" spans="1:5" ht="12.75">
      <c r="A102" s="41" t="s">
        <v>148</v>
      </c>
      <c r="B102" s="38">
        <v>47.3</v>
      </c>
      <c r="C102" s="31">
        <f t="shared" si="13"/>
        <v>0</v>
      </c>
      <c r="D102" s="31">
        <f t="shared" si="13"/>
        <v>0</v>
      </c>
      <c r="E102" s="6"/>
    </row>
    <row r="103" spans="1:5" ht="12.75">
      <c r="A103" s="41" t="s">
        <v>149</v>
      </c>
      <c r="B103" s="38">
        <v>47.4</v>
      </c>
      <c r="C103" s="31">
        <f t="shared" si="13"/>
        <v>0</v>
      </c>
      <c r="D103" s="31">
        <f t="shared" si="13"/>
        <v>0</v>
      </c>
      <c r="E103" s="6"/>
    </row>
    <row r="104" spans="1:5" ht="12.75">
      <c r="A104" s="41" t="s">
        <v>150</v>
      </c>
      <c r="B104" s="38">
        <v>47.5</v>
      </c>
      <c r="C104" s="31">
        <f t="shared" si="13"/>
        <v>0</v>
      </c>
      <c r="D104" s="31">
        <f t="shared" si="13"/>
        <v>0</v>
      </c>
      <c r="E104" s="6"/>
    </row>
    <row r="105" spans="1:5" ht="32.25" customHeight="1">
      <c r="A105" s="56" t="s">
        <v>151</v>
      </c>
      <c r="B105" s="30">
        <v>150</v>
      </c>
      <c r="C105" s="31">
        <f aca="true" t="shared" si="14" ref="C105:D108">C111+C118+C160+C167+C176+C182+C188</f>
        <v>0</v>
      </c>
      <c r="D105" s="31">
        <f t="shared" si="14"/>
        <v>0</v>
      </c>
      <c r="E105" s="16"/>
    </row>
    <row r="106" spans="1:5" ht="12.75">
      <c r="A106" s="29" t="s">
        <v>152</v>
      </c>
      <c r="B106" s="57" t="s">
        <v>153</v>
      </c>
      <c r="C106" s="31">
        <f t="shared" si="14"/>
        <v>0</v>
      </c>
      <c r="D106" s="31">
        <f t="shared" si="14"/>
        <v>0</v>
      </c>
      <c r="E106" s="16"/>
    </row>
    <row r="107" spans="1:5" ht="12.75">
      <c r="A107" s="33" t="s">
        <v>154</v>
      </c>
      <c r="B107" s="34">
        <v>152</v>
      </c>
      <c r="C107" s="31">
        <f t="shared" si="14"/>
        <v>0</v>
      </c>
      <c r="D107" s="31">
        <f t="shared" si="14"/>
        <v>0</v>
      </c>
      <c r="E107" s="16"/>
    </row>
    <row r="108" spans="1:5" ht="12.75">
      <c r="A108" s="33" t="s">
        <v>155</v>
      </c>
      <c r="B108" s="34">
        <v>153</v>
      </c>
      <c r="C108" s="31">
        <f t="shared" si="14"/>
        <v>0</v>
      </c>
      <c r="D108" s="31">
        <f t="shared" si="14"/>
        <v>0</v>
      </c>
      <c r="E108" s="16"/>
    </row>
    <row r="109" spans="1:5" ht="12.75">
      <c r="A109" s="33" t="s">
        <v>156</v>
      </c>
      <c r="B109" s="34">
        <v>154</v>
      </c>
      <c r="C109" s="31">
        <f>C116+C122+C165+C174+C180+C186+C192</f>
        <v>0</v>
      </c>
      <c r="D109" s="31">
        <f>D116+D122+D165+D174+D180+D186+D192</f>
        <v>0</v>
      </c>
      <c r="E109" s="16"/>
    </row>
    <row r="110" spans="1:5" ht="12.75">
      <c r="A110" s="33" t="s">
        <v>157</v>
      </c>
      <c r="B110" s="34">
        <v>155</v>
      </c>
      <c r="C110" s="31">
        <f>C117+C123+C166+C175+C181+C187+C193</f>
        <v>0</v>
      </c>
      <c r="D110" s="31">
        <f>D117+D123+D166+D175+D181+D187+D193</f>
        <v>0</v>
      </c>
      <c r="E110" s="16"/>
    </row>
    <row r="111" spans="1:5" ht="27">
      <c r="A111" s="35" t="s">
        <v>158</v>
      </c>
      <c r="B111" s="30">
        <v>160</v>
      </c>
      <c r="C111" s="31">
        <f>C112+C113+C114+C116+C117</f>
        <v>0</v>
      </c>
      <c r="D111" s="31">
        <f>D112+D113+D114+D116+D117</f>
        <v>0</v>
      </c>
      <c r="E111" s="16"/>
    </row>
    <row r="112" spans="1:5" ht="12.75">
      <c r="A112" s="53" t="s">
        <v>159</v>
      </c>
      <c r="B112" s="58">
        <v>161</v>
      </c>
      <c r="C112" s="59"/>
      <c r="D112" s="60"/>
      <c r="E112" s="16"/>
    </row>
    <row r="113" spans="1:5" ht="12.75">
      <c r="A113" s="41" t="s">
        <v>160</v>
      </c>
      <c r="B113" s="34">
        <v>162</v>
      </c>
      <c r="C113" s="61"/>
      <c r="D113" s="60"/>
      <c r="E113" s="16"/>
    </row>
    <row r="114" spans="1:5" ht="12.75">
      <c r="A114" s="41" t="s">
        <v>161</v>
      </c>
      <c r="B114" s="34">
        <v>163</v>
      </c>
      <c r="C114" s="61"/>
      <c r="D114" s="60"/>
      <c r="E114" s="16"/>
    </row>
    <row r="115" spans="1:5" ht="12.75">
      <c r="A115" s="41" t="s">
        <v>162</v>
      </c>
      <c r="B115" s="38">
        <v>164</v>
      </c>
      <c r="C115" s="61"/>
      <c r="D115" s="60"/>
      <c r="E115" s="16"/>
    </row>
    <row r="116" spans="1:5" ht="12.75">
      <c r="A116" s="41" t="s">
        <v>163</v>
      </c>
      <c r="B116" s="34">
        <v>165</v>
      </c>
      <c r="C116" s="61"/>
      <c r="D116" s="60"/>
      <c r="E116" s="16"/>
    </row>
    <row r="117" spans="1:5" ht="12.75">
      <c r="A117" s="41" t="s">
        <v>164</v>
      </c>
      <c r="B117" s="34">
        <v>166</v>
      </c>
      <c r="C117" s="61"/>
      <c r="D117" s="60"/>
      <c r="E117" s="6"/>
    </row>
    <row r="118" spans="1:5" ht="12.75">
      <c r="A118" s="39" t="s">
        <v>165</v>
      </c>
      <c r="B118" s="30">
        <v>170</v>
      </c>
      <c r="C118" s="31">
        <f aca="true" t="shared" si="15" ref="C118:D123">C124+C130+C136+C154</f>
        <v>0</v>
      </c>
      <c r="D118" s="31">
        <f t="shared" si="15"/>
        <v>0</v>
      </c>
      <c r="E118" s="3"/>
    </row>
    <row r="119" spans="1:4" ht="12.75">
      <c r="A119" s="46" t="s">
        <v>166</v>
      </c>
      <c r="B119" s="44">
        <v>171</v>
      </c>
      <c r="C119" s="45">
        <f t="shared" si="15"/>
        <v>0</v>
      </c>
      <c r="D119" s="45">
        <f t="shared" si="15"/>
        <v>0</v>
      </c>
    </row>
    <row r="120" spans="1:4" ht="12.75">
      <c r="A120" s="41" t="s">
        <v>167</v>
      </c>
      <c r="B120" s="34">
        <v>172</v>
      </c>
      <c r="C120" s="31">
        <f t="shared" si="15"/>
        <v>0</v>
      </c>
      <c r="D120" s="31">
        <f t="shared" si="15"/>
        <v>0</v>
      </c>
    </row>
    <row r="121" spans="1:4" ht="12.75">
      <c r="A121" s="41" t="s">
        <v>168</v>
      </c>
      <c r="B121" s="34">
        <v>173</v>
      </c>
      <c r="C121" s="31">
        <f t="shared" si="15"/>
        <v>0</v>
      </c>
      <c r="D121" s="31">
        <f t="shared" si="15"/>
        <v>0</v>
      </c>
    </row>
    <row r="122" spans="1:4" ht="12.75">
      <c r="A122" s="41" t="s">
        <v>169</v>
      </c>
      <c r="B122" s="34">
        <v>174</v>
      </c>
      <c r="C122" s="31">
        <f t="shared" si="15"/>
        <v>0</v>
      </c>
      <c r="D122" s="31">
        <f t="shared" si="15"/>
        <v>0</v>
      </c>
    </row>
    <row r="123" spans="1:4" ht="12.75">
      <c r="A123" s="41" t="s">
        <v>170</v>
      </c>
      <c r="B123" s="34">
        <v>175</v>
      </c>
      <c r="C123" s="31">
        <f t="shared" si="15"/>
        <v>0</v>
      </c>
      <c r="D123" s="31">
        <f t="shared" si="15"/>
        <v>0</v>
      </c>
    </row>
    <row r="124" spans="1:4" ht="25.5">
      <c r="A124" s="43" t="s">
        <v>171</v>
      </c>
      <c r="B124" s="30">
        <v>180</v>
      </c>
      <c r="C124" s="31">
        <f>C125+C126+C127+C128+C129</f>
        <v>0</v>
      </c>
      <c r="D124" s="31">
        <f>D125+D126+D127+D128+D129</f>
        <v>0</v>
      </c>
    </row>
    <row r="125" spans="1:4" ht="12.75">
      <c r="A125" s="43" t="s">
        <v>172</v>
      </c>
      <c r="B125" s="44">
        <v>181</v>
      </c>
      <c r="C125" s="60"/>
      <c r="D125" s="60"/>
    </row>
    <row r="126" spans="1:4" ht="12.75">
      <c r="A126" s="41" t="s">
        <v>173</v>
      </c>
      <c r="B126" s="38">
        <v>182</v>
      </c>
      <c r="C126" s="61"/>
      <c r="D126" s="60"/>
    </row>
    <row r="127" spans="1:4" ht="12.75">
      <c r="A127" s="41" t="s">
        <v>174</v>
      </c>
      <c r="B127" s="38">
        <v>183</v>
      </c>
      <c r="C127" s="61"/>
      <c r="D127" s="60"/>
    </row>
    <row r="128" spans="1:4" ht="12.75">
      <c r="A128" s="41" t="s">
        <v>163</v>
      </c>
      <c r="B128" s="38">
        <v>184</v>
      </c>
      <c r="C128" s="61"/>
      <c r="D128" s="60"/>
    </row>
    <row r="129" spans="1:4" ht="12.75">
      <c r="A129" s="41" t="s">
        <v>164</v>
      </c>
      <c r="B129" s="38">
        <v>185</v>
      </c>
      <c r="C129" s="61"/>
      <c r="D129" s="60"/>
    </row>
    <row r="130" spans="1:4" ht="28.5" customHeight="1">
      <c r="A130" s="46" t="s">
        <v>175</v>
      </c>
      <c r="B130" s="52">
        <v>190</v>
      </c>
      <c r="C130" s="31">
        <f>C131+C132+C133+C134+C135</f>
        <v>0</v>
      </c>
      <c r="D130" s="31">
        <f>D131+D132+D133+D134+D135</f>
        <v>0</v>
      </c>
    </row>
    <row r="131" spans="1:4" ht="12.75">
      <c r="A131" s="46" t="s">
        <v>176</v>
      </c>
      <c r="B131" s="38">
        <v>191</v>
      </c>
      <c r="C131" s="61"/>
      <c r="D131" s="60"/>
    </row>
    <row r="132" spans="1:4" ht="12.75">
      <c r="A132" s="47" t="s">
        <v>177</v>
      </c>
      <c r="B132" s="38">
        <v>192</v>
      </c>
      <c r="C132" s="61"/>
      <c r="D132" s="60"/>
    </row>
    <row r="133" spans="1:4" ht="12.75">
      <c r="A133" s="47" t="s">
        <v>178</v>
      </c>
      <c r="B133" s="38">
        <v>193</v>
      </c>
      <c r="C133" s="61"/>
      <c r="D133" s="60"/>
    </row>
    <row r="134" spans="1:4" ht="12.75">
      <c r="A134" s="47" t="s">
        <v>179</v>
      </c>
      <c r="B134" s="38">
        <v>194</v>
      </c>
      <c r="C134" s="61"/>
      <c r="D134" s="60"/>
    </row>
    <row r="135" spans="1:4" ht="12.75">
      <c r="A135" s="47" t="s">
        <v>180</v>
      </c>
      <c r="B135" s="38">
        <v>195</v>
      </c>
      <c r="C135" s="61"/>
      <c r="D135" s="60"/>
    </row>
    <row r="136" spans="1:4" ht="12.75">
      <c r="A136" s="46" t="s">
        <v>181</v>
      </c>
      <c r="B136" s="30">
        <v>200</v>
      </c>
      <c r="C136" s="31">
        <f aca="true" t="shared" si="16" ref="C136:D141">C142+C148</f>
        <v>0</v>
      </c>
      <c r="D136" s="31">
        <f t="shared" si="16"/>
        <v>0</v>
      </c>
    </row>
    <row r="137" spans="1:4" ht="12.75">
      <c r="A137" s="46" t="s">
        <v>182</v>
      </c>
      <c r="B137" s="38">
        <v>201</v>
      </c>
      <c r="C137" s="31">
        <f t="shared" si="16"/>
        <v>0</v>
      </c>
      <c r="D137" s="31">
        <f t="shared" si="16"/>
        <v>0</v>
      </c>
    </row>
    <row r="138" spans="1:4" ht="12.75">
      <c r="A138" s="47" t="s">
        <v>183</v>
      </c>
      <c r="B138" s="38">
        <v>202</v>
      </c>
      <c r="C138" s="31">
        <f t="shared" si="16"/>
        <v>0</v>
      </c>
      <c r="D138" s="31">
        <f t="shared" si="16"/>
        <v>0</v>
      </c>
    </row>
    <row r="139" spans="1:4" ht="12.75">
      <c r="A139" s="47" t="s">
        <v>184</v>
      </c>
      <c r="B139" s="38">
        <v>203</v>
      </c>
      <c r="C139" s="31">
        <f t="shared" si="16"/>
        <v>0</v>
      </c>
      <c r="D139" s="31">
        <f t="shared" si="16"/>
        <v>0</v>
      </c>
    </row>
    <row r="140" spans="1:4" ht="12.75">
      <c r="A140" s="47" t="s">
        <v>185</v>
      </c>
      <c r="B140" s="38">
        <v>204</v>
      </c>
      <c r="C140" s="31">
        <f t="shared" si="16"/>
        <v>0</v>
      </c>
      <c r="D140" s="31">
        <f t="shared" si="16"/>
        <v>0</v>
      </c>
    </row>
    <row r="141" spans="1:4" ht="12.75">
      <c r="A141" s="47" t="s">
        <v>186</v>
      </c>
      <c r="B141" s="38">
        <v>205</v>
      </c>
      <c r="C141" s="31">
        <f t="shared" si="16"/>
        <v>0</v>
      </c>
      <c r="D141" s="31">
        <f t="shared" si="16"/>
        <v>0</v>
      </c>
    </row>
    <row r="142" spans="1:4" ht="25.5">
      <c r="A142" s="43" t="s">
        <v>187</v>
      </c>
      <c r="B142" s="30">
        <v>210</v>
      </c>
      <c r="C142" s="31">
        <f>C143+C144+C145+C146+C147</f>
        <v>0</v>
      </c>
      <c r="D142" s="31">
        <f>D143+D144+D145+D146+D147</f>
        <v>0</v>
      </c>
    </row>
    <row r="143" spans="1:4" ht="12.75">
      <c r="A143" s="43" t="s">
        <v>176</v>
      </c>
      <c r="B143" s="38">
        <v>211</v>
      </c>
      <c r="C143" s="61"/>
      <c r="D143" s="60"/>
    </row>
    <row r="144" spans="1:4" ht="12.75">
      <c r="A144" s="41" t="s">
        <v>177</v>
      </c>
      <c r="B144" s="49">
        <v>212</v>
      </c>
      <c r="C144" s="62"/>
      <c r="D144" s="60"/>
    </row>
    <row r="145" spans="1:4" ht="12.75">
      <c r="A145" s="41" t="s">
        <v>178</v>
      </c>
      <c r="B145" s="38">
        <v>213</v>
      </c>
      <c r="C145" s="61"/>
      <c r="D145" s="60"/>
    </row>
    <row r="146" spans="1:4" ht="12.75">
      <c r="A146" s="41" t="s">
        <v>179</v>
      </c>
      <c r="B146" s="38">
        <v>214</v>
      </c>
      <c r="C146" s="61"/>
      <c r="D146" s="60"/>
    </row>
    <row r="147" spans="1:4" ht="12.75">
      <c r="A147" s="41" t="s">
        <v>180</v>
      </c>
      <c r="B147" s="38">
        <v>215</v>
      </c>
      <c r="C147" s="61"/>
      <c r="D147" s="60"/>
    </row>
    <row r="148" spans="1:4" ht="25.5">
      <c r="A148" s="51" t="s">
        <v>188</v>
      </c>
      <c r="B148" s="30">
        <v>220</v>
      </c>
      <c r="C148" s="31">
        <f>C149+C150+C151+C152+C153</f>
        <v>0</v>
      </c>
      <c r="D148" s="31">
        <f>D149+D150+D151+D152+D153</f>
        <v>0</v>
      </c>
    </row>
    <row r="149" spans="1:4" ht="12.75">
      <c r="A149" s="51" t="s">
        <v>189</v>
      </c>
      <c r="B149" s="38">
        <v>221</v>
      </c>
      <c r="C149" s="61"/>
      <c r="D149" s="60"/>
    </row>
    <row r="150" spans="1:4" ht="12.75">
      <c r="A150" s="41" t="s">
        <v>177</v>
      </c>
      <c r="B150" s="38">
        <v>222</v>
      </c>
      <c r="C150" s="61"/>
      <c r="D150" s="60"/>
    </row>
    <row r="151" spans="1:4" ht="12.75">
      <c r="A151" s="41" t="s">
        <v>178</v>
      </c>
      <c r="B151" s="38">
        <v>223</v>
      </c>
      <c r="C151" s="61"/>
      <c r="D151" s="60"/>
    </row>
    <row r="152" spans="1:4" ht="12.75">
      <c r="A152" s="41" t="s">
        <v>179</v>
      </c>
      <c r="B152" s="38">
        <v>224</v>
      </c>
      <c r="C152" s="61"/>
      <c r="D152" s="60"/>
    </row>
    <row r="153" spans="1:4" ht="12.75">
      <c r="A153" s="41" t="s">
        <v>180</v>
      </c>
      <c r="B153" s="38">
        <v>225</v>
      </c>
      <c r="C153" s="61"/>
      <c r="D153" s="60"/>
    </row>
    <row r="154" spans="1:4" ht="25.5">
      <c r="A154" s="53" t="s">
        <v>190</v>
      </c>
      <c r="B154" s="30">
        <v>230</v>
      </c>
      <c r="C154" s="31">
        <f>C155+C156+C157+C158+C159</f>
        <v>0</v>
      </c>
      <c r="D154" s="31">
        <f>D155+D156+D157+D158+D159</f>
        <v>0</v>
      </c>
    </row>
    <row r="155" spans="1:4" ht="12.75">
      <c r="A155" s="29" t="s">
        <v>191</v>
      </c>
      <c r="B155" s="38">
        <v>231</v>
      </c>
      <c r="C155" s="61"/>
      <c r="D155" s="60"/>
    </row>
    <row r="156" spans="1:4" ht="12.75">
      <c r="A156" s="41" t="s">
        <v>160</v>
      </c>
      <c r="B156" s="34">
        <v>232</v>
      </c>
      <c r="C156" s="61"/>
      <c r="D156" s="60"/>
    </row>
    <row r="157" spans="1:4" ht="12.75">
      <c r="A157" s="41" t="s">
        <v>192</v>
      </c>
      <c r="B157" s="34">
        <v>233</v>
      </c>
      <c r="C157" s="61"/>
      <c r="D157" s="60"/>
    </row>
    <row r="158" spans="1:4" ht="12.75">
      <c r="A158" s="41" t="s">
        <v>163</v>
      </c>
      <c r="B158" s="34">
        <v>234</v>
      </c>
      <c r="C158" s="61"/>
      <c r="D158" s="60"/>
    </row>
    <row r="159" spans="1:4" ht="12.75">
      <c r="A159" s="41" t="s">
        <v>164</v>
      </c>
      <c r="B159" s="34">
        <v>235</v>
      </c>
      <c r="C159" s="61"/>
      <c r="D159" s="60"/>
    </row>
    <row r="160" spans="1:4" ht="25.5">
      <c r="A160" s="46" t="s">
        <v>193</v>
      </c>
      <c r="B160" s="30">
        <v>240</v>
      </c>
      <c r="C160" s="31">
        <f>C161+C162+C163+C165+C166</f>
        <v>0</v>
      </c>
      <c r="D160" s="31">
        <f>D161+D162+D163+D165+D166</f>
        <v>0</v>
      </c>
    </row>
    <row r="161" spans="1:4" ht="12.75">
      <c r="A161" s="46" t="s">
        <v>191</v>
      </c>
      <c r="B161" s="44">
        <v>241</v>
      </c>
      <c r="C161" s="60"/>
      <c r="D161" s="60"/>
    </row>
    <row r="162" spans="1:4" ht="12.75">
      <c r="A162" s="41" t="s">
        <v>160</v>
      </c>
      <c r="B162" s="34">
        <v>242</v>
      </c>
      <c r="C162" s="61"/>
      <c r="D162" s="60"/>
    </row>
    <row r="163" spans="1:4" ht="12.75">
      <c r="A163" s="41" t="s">
        <v>192</v>
      </c>
      <c r="B163" s="34">
        <v>243</v>
      </c>
      <c r="C163" s="61"/>
      <c r="D163" s="60"/>
    </row>
    <row r="164" spans="1:4" ht="12.75">
      <c r="A164" s="41" t="s">
        <v>194</v>
      </c>
      <c r="B164" s="38">
        <v>244</v>
      </c>
      <c r="C164" s="61"/>
      <c r="D164" s="60"/>
    </row>
    <row r="165" spans="1:4" ht="12.75">
      <c r="A165" s="41" t="s">
        <v>163</v>
      </c>
      <c r="B165" s="34">
        <v>245</v>
      </c>
      <c r="C165" s="61"/>
      <c r="D165" s="60"/>
    </row>
    <row r="166" spans="1:4" ht="12.75">
      <c r="A166" s="41" t="s">
        <v>164</v>
      </c>
      <c r="B166" s="34">
        <v>246</v>
      </c>
      <c r="C166" s="61"/>
      <c r="D166" s="60"/>
    </row>
    <row r="167" spans="1:4" ht="25.5">
      <c r="A167" s="35" t="s">
        <v>195</v>
      </c>
      <c r="B167" s="63">
        <v>250</v>
      </c>
      <c r="C167" s="64">
        <f>C168+C169+C170+C174+C175</f>
        <v>0</v>
      </c>
      <c r="D167" s="64">
        <f>D168+D169+D170+D174+D175</f>
        <v>0</v>
      </c>
    </row>
    <row r="168" spans="1:4" ht="12.75">
      <c r="A168" s="35" t="s">
        <v>196</v>
      </c>
      <c r="B168" s="65">
        <v>251</v>
      </c>
      <c r="C168" s="66"/>
      <c r="D168" s="66"/>
    </row>
    <row r="169" spans="1:4" ht="12.75">
      <c r="A169" s="33" t="s">
        <v>197</v>
      </c>
      <c r="B169" s="67">
        <v>252</v>
      </c>
      <c r="C169" s="68"/>
      <c r="D169" s="66"/>
    </row>
    <row r="170" spans="1:4" ht="12.75">
      <c r="A170" s="33" t="s">
        <v>198</v>
      </c>
      <c r="B170" s="67">
        <v>253</v>
      </c>
      <c r="C170" s="68"/>
      <c r="D170" s="66"/>
    </row>
    <row r="171" spans="1:4" ht="12.75">
      <c r="A171" s="33" t="s">
        <v>199</v>
      </c>
      <c r="B171" s="54">
        <v>254</v>
      </c>
      <c r="C171" s="68"/>
      <c r="D171" s="66"/>
    </row>
    <row r="172" spans="1:4" ht="12.75">
      <c r="A172" s="33" t="s">
        <v>200</v>
      </c>
      <c r="B172" s="54">
        <v>255</v>
      </c>
      <c r="C172" s="68"/>
      <c r="D172" s="66"/>
    </row>
    <row r="173" spans="1:4" ht="12.75">
      <c r="A173" s="33" t="s">
        <v>201</v>
      </c>
      <c r="B173" s="54">
        <v>256</v>
      </c>
      <c r="C173" s="68"/>
      <c r="D173" s="66"/>
    </row>
    <row r="174" spans="1:4" ht="12.75">
      <c r="A174" s="33" t="s">
        <v>202</v>
      </c>
      <c r="B174" s="67">
        <v>257</v>
      </c>
      <c r="C174" s="68"/>
      <c r="D174" s="66"/>
    </row>
    <row r="175" spans="1:4" ht="12.75">
      <c r="A175" s="33" t="s">
        <v>203</v>
      </c>
      <c r="B175" s="67">
        <v>258</v>
      </c>
      <c r="C175" s="68"/>
      <c r="D175" s="66"/>
    </row>
    <row r="176" spans="1:4" ht="38.25">
      <c r="A176" s="46" t="s">
        <v>204</v>
      </c>
      <c r="B176" s="30">
        <v>270</v>
      </c>
      <c r="C176" s="31">
        <f>C177+C178+C179+C180+C181</f>
        <v>0</v>
      </c>
      <c r="D176" s="31">
        <f>D177+D178+D179+D180+D181</f>
        <v>0</v>
      </c>
    </row>
    <row r="177" spans="1:4" ht="12.75">
      <c r="A177" s="46" t="s">
        <v>191</v>
      </c>
      <c r="B177" s="44">
        <v>271</v>
      </c>
      <c r="C177" s="60"/>
      <c r="D177" s="60"/>
    </row>
    <row r="178" spans="1:4" ht="12.75">
      <c r="A178" s="41" t="s">
        <v>205</v>
      </c>
      <c r="B178" s="34">
        <v>272</v>
      </c>
      <c r="C178" s="61"/>
      <c r="D178" s="60"/>
    </row>
    <row r="179" spans="1:4" ht="12.75">
      <c r="A179" s="41" t="s">
        <v>174</v>
      </c>
      <c r="B179" s="34">
        <v>273</v>
      </c>
      <c r="C179" s="61"/>
      <c r="D179" s="60"/>
    </row>
    <row r="180" spans="1:4" ht="12.75">
      <c r="A180" s="41" t="s">
        <v>163</v>
      </c>
      <c r="B180" s="34">
        <v>274</v>
      </c>
      <c r="C180" s="61"/>
      <c r="D180" s="60"/>
    </row>
    <row r="181" spans="1:4" ht="12.75">
      <c r="A181" s="41" t="s">
        <v>164</v>
      </c>
      <c r="B181" s="34">
        <v>275</v>
      </c>
      <c r="C181" s="61"/>
      <c r="D181" s="60"/>
    </row>
    <row r="182" spans="1:4" ht="25.5">
      <c r="A182" s="35" t="s">
        <v>206</v>
      </c>
      <c r="B182" s="30">
        <v>280</v>
      </c>
      <c r="C182" s="31">
        <f>C183+C184+C185+C186+C187</f>
        <v>0</v>
      </c>
      <c r="D182" s="31">
        <f>D183+D184+D185+D186+D187</f>
        <v>0</v>
      </c>
    </row>
    <row r="183" spans="1:4" ht="12.75">
      <c r="A183" s="35" t="s">
        <v>191</v>
      </c>
      <c r="B183" s="44">
        <v>281</v>
      </c>
      <c r="C183" s="60"/>
      <c r="D183" s="60"/>
    </row>
    <row r="184" spans="1:4" ht="12.75">
      <c r="A184" s="41" t="s">
        <v>207</v>
      </c>
      <c r="B184" s="34">
        <v>282</v>
      </c>
      <c r="C184" s="61"/>
      <c r="D184" s="60"/>
    </row>
    <row r="185" spans="1:4" ht="12.75">
      <c r="A185" s="41" t="s">
        <v>192</v>
      </c>
      <c r="B185" s="34">
        <v>283</v>
      </c>
      <c r="C185" s="61"/>
      <c r="D185" s="60"/>
    </row>
    <row r="186" spans="1:4" ht="12.75">
      <c r="A186" s="41" t="s">
        <v>163</v>
      </c>
      <c r="B186" s="34">
        <v>284</v>
      </c>
      <c r="C186" s="61"/>
      <c r="D186" s="60"/>
    </row>
    <row r="187" spans="1:4" ht="12.75">
      <c r="A187" s="41" t="s">
        <v>164</v>
      </c>
      <c r="B187" s="34">
        <v>285</v>
      </c>
      <c r="C187" s="61"/>
      <c r="D187" s="60"/>
    </row>
    <row r="188" spans="1:4" ht="12.75">
      <c r="A188" s="41" t="s">
        <v>208</v>
      </c>
      <c r="B188" s="30">
        <v>290</v>
      </c>
      <c r="C188" s="31">
        <f>C189+C190+C191+C192+C193</f>
        <v>0</v>
      </c>
      <c r="D188" s="31">
        <f>D189+D190+D191+D192+D193</f>
        <v>0</v>
      </c>
    </row>
    <row r="189" spans="1:4" ht="12.75">
      <c r="A189" s="41" t="s">
        <v>189</v>
      </c>
      <c r="B189" s="38">
        <v>291</v>
      </c>
      <c r="C189" s="61"/>
      <c r="D189" s="60"/>
    </row>
    <row r="190" spans="1:4" ht="12.75">
      <c r="A190" s="41" t="s">
        <v>177</v>
      </c>
      <c r="B190" s="38">
        <v>292</v>
      </c>
      <c r="C190" s="61"/>
      <c r="D190" s="60"/>
    </row>
    <row r="191" spans="1:4" ht="12.75">
      <c r="A191" s="41" t="s">
        <v>178</v>
      </c>
      <c r="B191" s="38">
        <v>293</v>
      </c>
      <c r="C191" s="61"/>
      <c r="D191" s="60"/>
    </row>
    <row r="192" spans="1:4" ht="12.75">
      <c r="A192" s="41" t="s">
        <v>209</v>
      </c>
      <c r="B192" s="38">
        <v>294</v>
      </c>
      <c r="C192" s="61"/>
      <c r="D192" s="60"/>
    </row>
    <row r="193" spans="1:4" ht="12.75">
      <c r="A193" s="41" t="s">
        <v>210</v>
      </c>
      <c r="B193" s="38">
        <v>295</v>
      </c>
      <c r="C193" s="61"/>
      <c r="D193" s="60"/>
    </row>
    <row r="194" spans="1:4" s="70" customFormat="1" ht="31.5">
      <c r="A194" s="69" t="s">
        <v>211</v>
      </c>
      <c r="B194" s="63">
        <v>300</v>
      </c>
      <c r="C194" s="64">
        <f aca="true" t="shared" si="17" ref="C194:D197">C200+C207+C213</f>
        <v>0</v>
      </c>
      <c r="D194" s="64">
        <f t="shared" si="17"/>
        <v>0</v>
      </c>
    </row>
    <row r="195" spans="1:4" ht="12.75">
      <c r="A195" s="29" t="s">
        <v>212</v>
      </c>
      <c r="B195" s="57" t="s">
        <v>213</v>
      </c>
      <c r="C195" s="45">
        <f t="shared" si="17"/>
        <v>0</v>
      </c>
      <c r="D195" s="45">
        <f t="shared" si="17"/>
        <v>0</v>
      </c>
    </row>
    <row r="196" spans="1:4" ht="12.75">
      <c r="A196" s="41" t="s">
        <v>214</v>
      </c>
      <c r="B196" s="34">
        <v>302</v>
      </c>
      <c r="C196" s="31">
        <f t="shared" si="17"/>
        <v>0</v>
      </c>
      <c r="D196" s="31">
        <f t="shared" si="17"/>
        <v>0</v>
      </c>
    </row>
    <row r="197" spans="1:4" ht="12.75">
      <c r="A197" s="41" t="s">
        <v>215</v>
      </c>
      <c r="B197" s="34">
        <v>303</v>
      </c>
      <c r="C197" s="31">
        <f t="shared" si="17"/>
        <v>0</v>
      </c>
      <c r="D197" s="31">
        <f t="shared" si="17"/>
        <v>0</v>
      </c>
    </row>
    <row r="198" spans="1:4" ht="12.75">
      <c r="A198" s="41" t="s">
        <v>216</v>
      </c>
      <c r="B198" s="34">
        <v>304</v>
      </c>
      <c r="C198" s="31">
        <f>C205+C211+C217</f>
        <v>0</v>
      </c>
      <c r="D198" s="31">
        <f>D205+D211+D217</f>
        <v>0</v>
      </c>
    </row>
    <row r="199" spans="1:4" ht="12.75">
      <c r="A199" s="41" t="s">
        <v>217</v>
      </c>
      <c r="B199" s="34">
        <v>305</v>
      </c>
      <c r="C199" s="31">
        <f>C206+C212+C218</f>
        <v>0</v>
      </c>
      <c r="D199" s="31">
        <f>D206+D212+D218</f>
        <v>0</v>
      </c>
    </row>
    <row r="200" spans="1:4" ht="27">
      <c r="A200" s="53" t="s">
        <v>218</v>
      </c>
      <c r="B200" s="30">
        <v>310</v>
      </c>
      <c r="C200" s="31">
        <f>C201+C202+C203+C205+C206</f>
        <v>0</v>
      </c>
      <c r="D200" s="31">
        <f>D201+D202+D203+D205+D206</f>
        <v>0</v>
      </c>
    </row>
    <row r="201" spans="1:4" ht="12.75">
      <c r="A201" s="53" t="s">
        <v>159</v>
      </c>
      <c r="B201" s="58">
        <v>311</v>
      </c>
      <c r="C201" s="59"/>
      <c r="D201" s="60"/>
    </row>
    <row r="202" spans="1:4" ht="12.75">
      <c r="A202" s="41" t="s">
        <v>160</v>
      </c>
      <c r="B202" s="34">
        <v>312</v>
      </c>
      <c r="C202" s="61"/>
      <c r="D202" s="60"/>
    </row>
    <row r="203" spans="1:4" ht="12.75">
      <c r="A203" s="41" t="s">
        <v>161</v>
      </c>
      <c r="B203" s="34">
        <v>313</v>
      </c>
      <c r="C203" s="61"/>
      <c r="D203" s="60"/>
    </row>
    <row r="204" spans="1:4" ht="12.75">
      <c r="A204" s="41" t="s">
        <v>162</v>
      </c>
      <c r="B204" s="38">
        <v>314</v>
      </c>
      <c r="C204" s="61"/>
      <c r="D204" s="60"/>
    </row>
    <row r="205" spans="1:4" ht="12.75">
      <c r="A205" s="41" t="s">
        <v>163</v>
      </c>
      <c r="B205" s="34">
        <v>315</v>
      </c>
      <c r="C205" s="61"/>
      <c r="D205" s="60"/>
    </row>
    <row r="206" spans="1:4" ht="12.75">
      <c r="A206" s="41" t="s">
        <v>164</v>
      </c>
      <c r="B206" s="34">
        <v>316</v>
      </c>
      <c r="C206" s="61"/>
      <c r="D206" s="60"/>
    </row>
    <row r="207" spans="1:4" ht="38.25">
      <c r="A207" s="46" t="s">
        <v>219</v>
      </c>
      <c r="B207" s="30">
        <v>320</v>
      </c>
      <c r="C207" s="31">
        <f>C208+C209+C210+C211+C212</f>
        <v>0</v>
      </c>
      <c r="D207" s="31">
        <f>D208+D209+D210+D211+D212</f>
        <v>0</v>
      </c>
    </row>
    <row r="208" spans="1:4" ht="12.75">
      <c r="A208" s="46" t="s">
        <v>191</v>
      </c>
      <c r="B208" s="44">
        <v>321</v>
      </c>
      <c r="C208" s="60"/>
      <c r="D208" s="60"/>
    </row>
    <row r="209" spans="1:4" ht="12.75">
      <c r="A209" s="41" t="s">
        <v>205</v>
      </c>
      <c r="B209" s="34">
        <v>322</v>
      </c>
      <c r="C209" s="61"/>
      <c r="D209" s="60"/>
    </row>
    <row r="210" spans="1:4" ht="12.75">
      <c r="A210" s="41" t="s">
        <v>174</v>
      </c>
      <c r="B210" s="34">
        <v>323</v>
      </c>
      <c r="C210" s="61"/>
      <c r="D210" s="60"/>
    </row>
    <row r="211" spans="1:4" ht="12.75">
      <c r="A211" s="41" t="s">
        <v>163</v>
      </c>
      <c r="B211" s="34">
        <v>324</v>
      </c>
      <c r="C211" s="61"/>
      <c r="D211" s="60"/>
    </row>
    <row r="212" spans="1:4" ht="12.75">
      <c r="A212" s="41" t="s">
        <v>164</v>
      </c>
      <c r="B212" s="34">
        <v>325</v>
      </c>
      <c r="C212" s="61"/>
      <c r="D212" s="60"/>
    </row>
    <row r="213" spans="1:4" ht="25.5">
      <c r="A213" s="35" t="s">
        <v>220</v>
      </c>
      <c r="B213" s="30">
        <v>330</v>
      </c>
      <c r="C213" s="31">
        <f>C214+C215+C216+C217+C218</f>
        <v>0</v>
      </c>
      <c r="D213" s="31">
        <f>D214+D215+D216+D217+D218</f>
        <v>0</v>
      </c>
    </row>
    <row r="214" spans="1:4" ht="12.75">
      <c r="A214" s="35" t="s">
        <v>191</v>
      </c>
      <c r="B214" s="44">
        <v>331</v>
      </c>
      <c r="C214" s="60"/>
      <c r="D214" s="60"/>
    </row>
    <row r="215" spans="1:4" ht="12.75">
      <c r="A215" s="41" t="s">
        <v>207</v>
      </c>
      <c r="B215" s="34">
        <v>332</v>
      </c>
      <c r="C215" s="61"/>
      <c r="D215" s="60"/>
    </row>
    <row r="216" spans="1:4" ht="12.75">
      <c r="A216" s="41" t="s">
        <v>192</v>
      </c>
      <c r="B216" s="34">
        <v>333</v>
      </c>
      <c r="C216" s="61"/>
      <c r="D216" s="60"/>
    </row>
    <row r="217" spans="1:4" ht="12.75">
      <c r="A217" s="41" t="s">
        <v>163</v>
      </c>
      <c r="B217" s="34">
        <v>334</v>
      </c>
      <c r="C217" s="61"/>
      <c r="D217" s="60"/>
    </row>
    <row r="218" spans="1:4" ht="12.75">
      <c r="A218" s="41" t="s">
        <v>164</v>
      </c>
      <c r="B218" s="34">
        <v>335</v>
      </c>
      <c r="C218" s="61"/>
      <c r="D218" s="60"/>
    </row>
    <row r="220" spans="1:2" ht="12.75">
      <c r="A220" s="16" t="s">
        <v>221</v>
      </c>
      <c r="B220" s="17"/>
    </row>
    <row r="221" spans="1:2" ht="12.75">
      <c r="A221" s="16"/>
      <c r="B221" s="17"/>
    </row>
    <row r="222" spans="1:2" ht="12.75">
      <c r="A222" s="16" t="s">
        <v>222</v>
      </c>
      <c r="B222" s="17"/>
    </row>
    <row r="223" spans="1:2" ht="12.75">
      <c r="A223" s="71" t="s">
        <v>223</v>
      </c>
      <c r="B223" s="17"/>
    </row>
    <row r="224" spans="1:2" ht="12.75">
      <c r="A224" s="16" t="s">
        <v>224</v>
      </c>
      <c r="B224" s="17"/>
    </row>
    <row r="225" spans="1:2" ht="12.75">
      <c r="A225" s="16" t="s">
        <v>225</v>
      </c>
      <c r="B225" s="17"/>
    </row>
    <row r="226" spans="1:2" ht="12.75">
      <c r="A226" s="16" t="s">
        <v>226</v>
      </c>
      <c r="B226" s="17"/>
    </row>
    <row r="227" spans="1:2" ht="26.25" customHeight="1">
      <c r="A227" s="72" t="s">
        <v>227</v>
      </c>
      <c r="B227" s="17"/>
    </row>
    <row r="228" spans="1:2" ht="25.5">
      <c r="A228" s="73" t="s">
        <v>228</v>
      </c>
      <c r="B228" s="17"/>
    </row>
    <row r="229" spans="1:2" ht="15.75">
      <c r="A229" s="74"/>
      <c r="B229" s="75"/>
    </row>
    <row r="230" spans="1:2" ht="14.25">
      <c r="A230" s="76" t="s">
        <v>229</v>
      </c>
      <c r="B230" s="77"/>
    </row>
    <row r="231" spans="1:2" ht="14.25">
      <c r="A231" s="78" t="s">
        <v>230</v>
      </c>
      <c r="B231" s="79"/>
    </row>
  </sheetData>
  <sheetProtection/>
  <mergeCells count="9">
    <mergeCell ref="C4:D4"/>
    <mergeCell ref="C6:D6"/>
    <mergeCell ref="C7:D7"/>
    <mergeCell ref="A8:D8"/>
    <mergeCell ref="A9:D9"/>
    <mergeCell ref="A12:A14"/>
    <mergeCell ref="B12:B14"/>
    <mergeCell ref="C12:C14"/>
    <mergeCell ref="D12:D14"/>
  </mergeCells>
  <printOptions/>
  <pageMargins left="0.7874015748031497" right="0.1968503937007874" top="0.31496062992125984" bottom="0.35433070866141736" header="0.15748031496062992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2012-04-18T08:45:29Z</dcterms:created>
  <dcterms:modified xsi:type="dcterms:W3CDTF">2012-04-18T08:45:44Z</dcterms:modified>
  <cp:category/>
  <cp:version/>
  <cp:contentType/>
  <cp:contentStatus/>
</cp:coreProperties>
</file>